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</definedName>
    <definedName name="_xlnm.Print_Area" localSheetId="1">'Лист2'!$A$1:$J$41</definedName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<sst xmlns="http://schemas.openxmlformats.org/spreadsheetml/2006/main" count="178" uniqueCount="92">
  <si>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</si>
  <si>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</si>
  <si>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</si>
  <si>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</si>
  <si>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</si>
  <si>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</si>
  <si>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</si>
  <si>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</si>
  <si>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</si>
  <si>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</si>
  <si>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</si>
  <si>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</si>
  <si>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</si>
  <si>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</si>
  <si>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</si>
  <si>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</si>
  <si>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</si>
  <si>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</si>
  <si>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</si>
  <si>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</si>
  <si>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</si>
  <si>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</si>
  <si>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</si>
  <si>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</si>
  <si>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</si>
  <si>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</si>
  <si>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</si>
  <si>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</si>
  <si>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</si>
  <si>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</si>
  <si>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</si>
  <si>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</si>
  <si>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</si>
  <si>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</si>
  <si>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</si>
  <si>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</si>
  <si>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</si>
  <si>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</si>
  <si>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</si>
  <si>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</si>
  <si>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</si>
  <si>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</si>
  <si>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</si>
  <si>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</si>
  <si>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</si>
  <si>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</si>
  <si>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</si>
  <si>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</si>
  <si>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</si>
  <si>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</si>
  <si>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</si>
  <si>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</si>
  <si>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</si>
  <si>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</si>
  <si>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</si>
  <si>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</si>
  <si>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</si>
  <si>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</si>
  <si>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</si>
  <si>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</si>
  <si>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</si>
  <si>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</si>
  <si>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</si>
  <si>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</si>
  <si>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</si>
  <si>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</si>
  <si>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мест</t>
  </si>
  <si>
    <t>1.2.1. Ввод в эксплуатацию детских садов-яслей</t>
  </si>
  <si>
    <t>1.2.2. Ввод в эксплуатацию общеобразовательных школ (пристройки)</t>
  </si>
  <si>
    <t>Факт</t>
  </si>
  <si>
    <t>Программа 1.1. Постановление Правительства Алтайского края от 13.12.2019 №494 «Об утверждении государственной программы Алтайского края «Развитие образования в Алтайском крае» на период с 2020-2024гг.</t>
  </si>
  <si>
    <t>1.1.1. Ввод в эксплуатацию детского сада-ясли в квартале 2009а г.Барнаула</t>
  </si>
  <si>
    <t>1.1.2. Ввод в эксплуатацию детского сада-ясли в квартале 2009 г.Барнаула</t>
  </si>
  <si>
    <t>1.1.3. Ввод в эксплуатацию детского сада-ясли в квартале 2010 г.Барнаула</t>
  </si>
  <si>
    <t>1.1.4. Ввод в эксплуатацию детского сада-ясли по адресу: г.Барнаул, ул.Фурманова,22</t>
  </si>
  <si>
    <t>1.1.5. Ввод в эксплуатацию детского сада-ясли в квартале 2033 г.Барнаула</t>
  </si>
  <si>
    <t>Программа 1.2. Постановление Правительства Алтайского края от 27.04.2018 №146 "Об утверждении перечня 85 особо значимых социальных объектов, ввод в эксплуатацию которых приурочен к 85-летию образования Алтайского края"</t>
  </si>
  <si>
    <t>Программа 1.3. Распоряжение Правительства Российской Федерации от 08.04.2020 №928-р "Об утверждении индивидуальной программы социально-экономического развития Алтайского края на 2020-2024 годы"</t>
  </si>
  <si>
    <t>1.2.1. Ввод в эксплуатацию пристройки к зданию МБОУ "Средняя общеобразовательная школа №98", расположенному по адресу: г.Барнаул, с.Власиха, ул.Ракитная,2</t>
  </si>
  <si>
    <t>1.3.1. Ввод в эксплуатацию средней школы по ул.Декоративной,61а в микрорайоне "Спутник"</t>
  </si>
  <si>
    <t>1.4.1. Ввод в эксплуатацию физкультурно-оздоровительного комплекса по адресу: Алтайский край, г.Барнаул, ул.Взлетная, 2в</t>
  </si>
  <si>
    <t>Программа 1.4. Постановление Правительства Алтайского края от 26.03.2020 №130 «Об утверждении государственной программы Алтайского края «Развитие физической культуры и спорта в Алтайском крае» на период с 2020-2024гг.</t>
  </si>
  <si>
    <t>Программа 1.5. Постановление администрации города Барнаула от 07.08.2014 №1708 "Об утверждении муниципальной программы "Развитие культуры города Барнаула на 2015-2024 годы"</t>
  </si>
  <si>
    <t>1.5.1. Выполнение комплекса работ по изготовлению и установке стелы "Город трудовой доблести" на территории Нагорного парка (на верхней площадке с видом на реку Обь, напротив улицы Гвардейской)</t>
  </si>
  <si>
    <t>Ввод в эксплуатацию физкультурно-оздоровительного комплекса</t>
  </si>
  <si>
    <t>Выполнение комплекса работ по изготовлению и установке стелы "Город трудовой доблести"</t>
  </si>
  <si>
    <t>кв.м.</t>
  </si>
  <si>
    <t>шт.</t>
  </si>
  <si>
    <t>Подпрограмма 1 "Развитие дошкольного образования в Алтайском крае"</t>
  </si>
  <si>
    <t>Подпрограмма 7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</si>
  <si>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1.1.6. Ввод в эксплуатацию средней школы в квартале 2010 г.Барнаула</t>
  </si>
  <si>
    <t xml:space="preserve">Непрограммная деятельность 2.1. Участие в государственных, муниципальных программах и адресных инвестиционных программах с разработанной проектно-сметной документацией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</si>
</sst>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  <numFmt numFmtId="192" formatCode="#,##0.000000"/>
  </numFmts>
  <fonts count="4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2" fillId="0" borderId="10" xfId="0" applyNumberFormat="1" applyFont="1" applyFill="1" applyBorder="1" applyAlignment="1">
      <alignment horizontal="center"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center" vertical="top" wrapText="1"/>
    </xf>
    <xf numFmtId="4" fontId="42" fillId="0" borderId="16" xfId="0" applyNumberFormat="1" applyFont="1" applyFill="1" applyBorder="1" applyAlignment="1">
      <alignment horizontal="center" vertical="top" wrapText="1"/>
    </xf>
    <xf numFmtId="1" fontId="42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3" fillId="0" borderId="17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7">
      <selection activeCell="D14" sqref="D14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9" t="s">
        <v>13</v>
      </c>
      <c r="E1" s="59"/>
    </row>
    <row r="2" spans="1:255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pans="1:5" ht="15.75">
      <c r="A3" s="58" t="s">
        <v>14</v>
      </c>
      <c r="B3" s="58"/>
      <c r="C3" s="58"/>
      <c r="D3" s="58"/>
      <c r="E3" s="58"/>
    </row>
    <row r="4" spans="1:256" ht="16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60" t="s">
        <v>9</v>
      </c>
      <c r="E5" s="61"/>
    </row>
    <row r="6" spans="1:5" ht="13.5" thickBot="1">
      <c r="A6" s="9" t="s">
        <v>8</v>
      </c>
      <c r="B6" s="10" t="s">
        <v>0</v>
      </c>
      <c r="C6" s="10" t="s">
        <v>4</v>
      </c>
      <c r="D6" s="62"/>
      <c r="E6" s="63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5">
        <v>1</v>
      </c>
      <c r="B9" s="26">
        <v>2</v>
      </c>
      <c r="C9" s="26">
        <v>3</v>
      </c>
      <c r="D9" s="26">
        <v>4</v>
      </c>
      <c r="E9" s="26">
        <v>5</v>
      </c>
    </row>
    <row r="10" spans="1:5" ht="113.25" customHeight="1" thickBot="1">
      <c r="A10" s="38" t="s">
        <v>48</v>
      </c>
      <c r="B10" s="21" t="s">
        <v>15</v>
      </c>
      <c r="C10" s="20" t="s">
        <v>11</v>
      </c>
      <c r="D10" s="30">
        <v>0</v>
      </c>
      <c r="E10" s="21">
        <v>2021</v>
      </c>
    </row>
    <row r="11" spans="1:5" ht="126.75" customHeight="1" thickBot="1">
      <c r="A11" s="38" t="s">
        <v>60</v>
      </c>
      <c r="B11" s="21" t="s">
        <v>15</v>
      </c>
      <c r="C11" s="20" t="s">
        <v>52</v>
      </c>
      <c r="D11" s="30">
        <v>12</v>
      </c>
      <c r="E11" s="21">
        <v>2021</v>
      </c>
    </row>
    <row r="12" spans="1:5" ht="36.75" customHeight="1" thickBot="1">
      <c r="A12" s="55" t="s">
        <v>62</v>
      </c>
      <c r="B12" s="21" t="s">
        <v>66</v>
      </c>
      <c r="C12" s="20" t="s">
        <v>67</v>
      </c>
      <c r="D12" s="30">
        <f>1915-275-280</f>
        <v>1360</v>
      </c>
      <c r="E12" s="21">
        <v>2022</v>
      </c>
    </row>
    <row r="13" spans="1:5" ht="46.5" customHeight="1" thickBot="1">
      <c r="A13" s="56"/>
      <c r="B13" s="21" t="s">
        <v>16</v>
      </c>
      <c r="C13" s="20" t="s">
        <v>68</v>
      </c>
      <c r="D13" s="30">
        <f>550+400+550</f>
        <v>1500</v>
      </c>
      <c r="E13" s="21">
        <v>2024</v>
      </c>
    </row>
    <row r="14" spans="1:5" ht="46.5" customHeight="1" thickBot="1">
      <c r="A14" s="56"/>
      <c r="B14" s="21" t="s">
        <v>86</v>
      </c>
      <c r="C14" s="20" t="s">
        <v>84</v>
      </c>
      <c r="D14" s="28">
        <v>1231.21</v>
      </c>
      <c r="E14" s="21">
        <v>2022</v>
      </c>
    </row>
    <row r="15" spans="1:5" ht="46.5" customHeight="1" thickBot="1">
      <c r="A15" s="57"/>
      <c r="B15" s="21" t="s">
        <v>87</v>
      </c>
      <c r="C15" s="20" t="s">
        <v>85</v>
      </c>
      <c r="D15" s="30">
        <v>1</v>
      </c>
      <c r="E15" s="21">
        <v>2022</v>
      </c>
    </row>
    <row r="16" spans="1:6" ht="95.25" customHeight="1" thickBot="1">
      <c r="A16" s="39" t="s">
        <v>65</v>
      </c>
      <c r="B16" s="34" t="s">
        <v>15</v>
      </c>
      <c r="C16" s="35" t="s">
        <v>12</v>
      </c>
      <c r="D16" s="54">
        <v>15</v>
      </c>
      <c r="E16" s="34">
        <v>2021</v>
      </c>
      <c r="F16" s="31"/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BD4:BH4"/>
    <mergeCell ref="A12:A15"/>
    <mergeCell ref="AY4:BC4"/>
    <mergeCell ref="AE2:AI2"/>
    <mergeCell ref="A3:E3"/>
    <mergeCell ref="AJ4:AN4"/>
    <mergeCell ref="AO4:AS4"/>
    <mergeCell ref="AT4:AX4"/>
    <mergeCell ref="AE4:A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6">
      <selection activeCell="A29" sqref="A29"/>
    </sheetView>
  </sheetViews>
  <sheetFormatPr defaultColWidth="9.00390625" defaultRowHeight="12.75"/>
  <cols>
    <col min="1" max="1" width="28.75390625" style="0" customWidth="1"/>
    <col min="2" max="2" width="5.625" style="0" customWidth="1"/>
    <col min="3" max="3" width="9.25390625" style="0" customWidth="1"/>
    <col min="4" max="4" width="9.75390625" style="0" customWidth="1"/>
    <col min="5" max="5" width="9.375" style="0" customWidth="1"/>
    <col min="6" max="7" width="8.125" style="0" customWidth="1"/>
    <col min="8" max="9" width="7.875" style="0" customWidth="1"/>
    <col min="10" max="10" width="7.25390625" style="0" customWidth="1"/>
    <col min="11" max="11" width="10.25390625" style="0" bestFit="1" customWidth="1"/>
  </cols>
  <sheetData>
    <row r="1" spans="8:10" ht="15.75">
      <c r="H1" s="59" t="s">
        <v>17</v>
      </c>
      <c r="I1" s="59"/>
      <c r="J1" s="59"/>
    </row>
    <row r="2" spans="1:10" ht="15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6.5" thickBo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2.75" customHeight="1">
      <c r="A7" s="7" t="s">
        <v>20</v>
      </c>
      <c r="B7" s="8" t="s">
        <v>21</v>
      </c>
      <c r="C7" s="60" t="s">
        <v>22</v>
      </c>
      <c r="D7" s="68"/>
      <c r="E7" s="8" t="s">
        <v>23</v>
      </c>
      <c r="F7" s="60" t="s">
        <v>24</v>
      </c>
      <c r="G7" s="67"/>
      <c r="H7" s="68"/>
      <c r="I7" s="60" t="s">
        <v>25</v>
      </c>
      <c r="J7" s="68"/>
    </row>
    <row r="8" spans="1:10" ht="12.75" customHeight="1">
      <c r="A8" s="9" t="s">
        <v>26</v>
      </c>
      <c r="B8" s="10" t="s">
        <v>27</v>
      </c>
      <c r="C8" s="83" t="s">
        <v>28</v>
      </c>
      <c r="D8" s="84"/>
      <c r="E8" s="10" t="s">
        <v>29</v>
      </c>
      <c r="F8" s="83"/>
      <c r="G8" s="86"/>
      <c r="H8" s="84"/>
      <c r="I8" s="83" t="s">
        <v>30</v>
      </c>
      <c r="J8" s="84"/>
    </row>
    <row r="9" spans="1:10" ht="12.75">
      <c r="A9" s="9" t="s">
        <v>31</v>
      </c>
      <c r="B9" s="10" t="s">
        <v>32</v>
      </c>
      <c r="C9" s="69"/>
      <c r="D9" s="70"/>
      <c r="E9" s="4"/>
      <c r="F9" s="83"/>
      <c r="G9" s="86"/>
      <c r="H9" s="84"/>
      <c r="I9" s="69"/>
      <c r="J9" s="70"/>
    </row>
    <row r="10" spans="1:10" ht="12.75" customHeight="1" thickBot="1">
      <c r="A10" s="9" t="s">
        <v>33</v>
      </c>
      <c r="B10" s="10" t="s">
        <v>34</v>
      </c>
      <c r="C10" s="85"/>
      <c r="D10" s="77"/>
      <c r="E10" s="2"/>
      <c r="F10" s="71"/>
      <c r="G10" s="72"/>
      <c r="H10" s="73"/>
      <c r="I10" s="85"/>
      <c r="J10" s="77"/>
    </row>
    <row r="11" spans="1:10" ht="12.75" customHeight="1">
      <c r="A11" s="9" t="s">
        <v>35</v>
      </c>
      <c r="B11" s="4"/>
      <c r="C11" s="10" t="s">
        <v>36</v>
      </c>
      <c r="D11" s="10" t="s">
        <v>69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37</v>
      </c>
      <c r="J11" s="10" t="s">
        <v>38</v>
      </c>
    </row>
    <row r="12" spans="1:10" ht="12.75">
      <c r="A12" s="3"/>
      <c r="B12" s="4"/>
      <c r="C12" s="10">
        <v>2021</v>
      </c>
      <c r="D12" s="10">
        <v>2021</v>
      </c>
      <c r="E12" s="10">
        <v>2022</v>
      </c>
      <c r="F12" s="10">
        <v>2023</v>
      </c>
      <c r="G12" s="10">
        <v>2024</v>
      </c>
      <c r="H12" s="10">
        <v>2025</v>
      </c>
      <c r="I12" s="10" t="s">
        <v>39</v>
      </c>
      <c r="J12" s="10" t="s">
        <v>40</v>
      </c>
    </row>
    <row r="13" spans="1:10" ht="12.75">
      <c r="A13" s="3"/>
      <c r="B13" s="4"/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4"/>
      <c r="J13" s="10" t="s">
        <v>41</v>
      </c>
    </row>
    <row r="14" spans="1:10" ht="13.5" thickBot="1">
      <c r="A14" s="5"/>
      <c r="B14" s="2"/>
      <c r="C14" s="15"/>
      <c r="D14" s="15"/>
      <c r="E14" s="15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" customHeight="1" thickBot="1">
      <c r="A16" s="64" t="s">
        <v>48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24.75" customHeight="1" thickBot="1">
      <c r="A17" s="64" t="s">
        <v>63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36" customHeight="1" thickBot="1">
      <c r="A18" s="64" t="s">
        <v>70</v>
      </c>
      <c r="B18" s="65"/>
      <c r="C18" s="65"/>
      <c r="D18" s="65"/>
      <c r="E18" s="65"/>
      <c r="F18" s="65"/>
      <c r="G18" s="65"/>
      <c r="H18" s="65"/>
      <c r="I18" s="65"/>
      <c r="J18" s="66"/>
    </row>
    <row r="19" spans="1:10" ht="13.5" thickBot="1">
      <c r="A19" s="64" t="s">
        <v>88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1" ht="37.5" customHeight="1" thickBot="1">
      <c r="A20" s="19" t="s">
        <v>71</v>
      </c>
      <c r="B20" s="21" t="s">
        <v>53</v>
      </c>
      <c r="C20" s="28">
        <v>2.09</v>
      </c>
      <c r="D20" s="28">
        <v>2.09</v>
      </c>
      <c r="E20" s="28">
        <v>0</v>
      </c>
      <c r="F20" s="28">
        <v>0</v>
      </c>
      <c r="G20" s="28">
        <v>0</v>
      </c>
      <c r="H20" s="28">
        <v>0</v>
      </c>
      <c r="I20" s="32">
        <f>D20</f>
        <v>2.09</v>
      </c>
      <c r="J20" s="33">
        <v>2021</v>
      </c>
      <c r="K20" s="46"/>
    </row>
    <row r="21" spans="1:11" ht="36.75" customHeight="1" thickBot="1">
      <c r="A21" s="19" t="s">
        <v>72</v>
      </c>
      <c r="B21" s="21" t="s">
        <v>53</v>
      </c>
      <c r="C21" s="28">
        <v>0.41</v>
      </c>
      <c r="D21" s="28">
        <v>0.41</v>
      </c>
      <c r="E21" s="28">
        <v>0</v>
      </c>
      <c r="F21" s="28">
        <v>0</v>
      </c>
      <c r="G21" s="28">
        <v>0</v>
      </c>
      <c r="H21" s="28">
        <v>0</v>
      </c>
      <c r="I21" s="32">
        <f>D21</f>
        <v>0.41</v>
      </c>
      <c r="J21" s="33">
        <v>2021</v>
      </c>
      <c r="K21" s="46"/>
    </row>
    <row r="22" spans="1:11" ht="36" customHeight="1" thickBot="1">
      <c r="A22" s="19" t="s">
        <v>73</v>
      </c>
      <c r="B22" s="21" t="s">
        <v>53</v>
      </c>
      <c r="C22" s="28">
        <v>12.38</v>
      </c>
      <c r="D22" s="28">
        <v>12.38</v>
      </c>
      <c r="E22" s="28">
        <v>0</v>
      </c>
      <c r="F22" s="28">
        <v>0</v>
      </c>
      <c r="G22" s="28">
        <v>0</v>
      </c>
      <c r="H22" s="28">
        <v>0</v>
      </c>
      <c r="I22" s="32">
        <f>D22</f>
        <v>12.38</v>
      </c>
      <c r="J22" s="33">
        <v>2021</v>
      </c>
      <c r="K22" s="46"/>
    </row>
    <row r="23" spans="1:11" ht="45.75" thickBot="1">
      <c r="A23" s="19" t="s">
        <v>74</v>
      </c>
      <c r="B23" s="21" t="s">
        <v>53</v>
      </c>
      <c r="C23" s="28">
        <v>18.63</v>
      </c>
      <c r="D23" s="28">
        <v>18.63</v>
      </c>
      <c r="E23" s="28">
        <v>0</v>
      </c>
      <c r="F23" s="28">
        <v>0</v>
      </c>
      <c r="G23" s="28">
        <v>0</v>
      </c>
      <c r="H23" s="28">
        <v>0</v>
      </c>
      <c r="I23" s="32">
        <f>D23</f>
        <v>18.63</v>
      </c>
      <c r="J23" s="33">
        <v>2021</v>
      </c>
      <c r="K23" s="46"/>
    </row>
    <row r="24" spans="1:11" ht="38.25" customHeight="1" thickBot="1">
      <c r="A24" s="19" t="s">
        <v>75</v>
      </c>
      <c r="B24" s="21" t="s">
        <v>53</v>
      </c>
      <c r="C24" s="28">
        <v>178.35</v>
      </c>
      <c r="D24" s="28">
        <v>176.54579685</v>
      </c>
      <c r="E24" s="28">
        <v>124.7415</v>
      </c>
      <c r="F24" s="28">
        <v>0</v>
      </c>
      <c r="G24" s="28">
        <v>0</v>
      </c>
      <c r="H24" s="28">
        <v>0</v>
      </c>
      <c r="I24" s="32">
        <f>E24</f>
        <v>124.7415</v>
      </c>
      <c r="J24" s="33">
        <v>2022</v>
      </c>
      <c r="K24" s="46"/>
    </row>
    <row r="25" spans="1:11" ht="25.5" customHeight="1" thickBot="1">
      <c r="A25" s="64" t="s">
        <v>89</v>
      </c>
      <c r="B25" s="65"/>
      <c r="C25" s="65"/>
      <c r="D25" s="65"/>
      <c r="E25" s="65"/>
      <c r="F25" s="65"/>
      <c r="G25" s="65"/>
      <c r="H25" s="65"/>
      <c r="I25" s="65"/>
      <c r="J25" s="66"/>
      <c r="K25" s="46"/>
    </row>
    <row r="26" spans="1:10" ht="34.5" thickBot="1">
      <c r="A26" s="29" t="s">
        <v>90</v>
      </c>
      <c r="B26" s="51" t="s">
        <v>53</v>
      </c>
      <c r="C26" s="48">
        <v>9.731121</v>
      </c>
      <c r="D26" s="48">
        <v>9.73112017</v>
      </c>
      <c r="E26" s="53">
        <v>50</v>
      </c>
      <c r="F26" s="48">
        <v>371.8233</v>
      </c>
      <c r="G26" s="48">
        <v>331.1626</v>
      </c>
      <c r="H26" s="48">
        <v>0</v>
      </c>
      <c r="I26" s="32">
        <f>G26</f>
        <v>331.1626</v>
      </c>
      <c r="J26" s="33">
        <v>2024</v>
      </c>
    </row>
    <row r="27" spans="1:11" ht="23.25" thickBot="1">
      <c r="A27" s="13" t="s">
        <v>42</v>
      </c>
      <c r="B27" s="11" t="s">
        <v>53</v>
      </c>
      <c r="C27" s="23">
        <f aca="true" t="shared" si="0" ref="C27:H27">SUM(C20:C24,C26)</f>
        <v>221.591121</v>
      </c>
      <c r="D27" s="23">
        <f t="shared" si="0"/>
        <v>219.78691701999998</v>
      </c>
      <c r="E27" s="23">
        <f t="shared" si="0"/>
        <v>174.7415</v>
      </c>
      <c r="F27" s="23">
        <f t="shared" si="0"/>
        <v>371.8233</v>
      </c>
      <c r="G27" s="23">
        <f t="shared" si="0"/>
        <v>331.1626</v>
      </c>
      <c r="H27" s="23">
        <f t="shared" si="0"/>
        <v>0</v>
      </c>
      <c r="I27" s="24"/>
      <c r="J27" s="1"/>
      <c r="K27" s="47"/>
    </row>
    <row r="28" spans="1:10" ht="34.5" customHeight="1" thickBot="1">
      <c r="A28" s="64" t="s">
        <v>76</v>
      </c>
      <c r="B28" s="78"/>
      <c r="C28" s="78"/>
      <c r="D28" s="78"/>
      <c r="E28" s="78"/>
      <c r="F28" s="78"/>
      <c r="G28" s="78"/>
      <c r="H28" s="78"/>
      <c r="I28" s="78"/>
      <c r="J28" s="79"/>
    </row>
    <row r="29" spans="1:10" ht="71.25" customHeight="1" thickBot="1">
      <c r="A29" s="19" t="s">
        <v>78</v>
      </c>
      <c r="B29" s="21" t="s">
        <v>53</v>
      </c>
      <c r="C29" s="28">
        <v>170.59</v>
      </c>
      <c r="D29" s="28">
        <v>1.757566</v>
      </c>
      <c r="E29" s="28">
        <v>284.58</v>
      </c>
      <c r="F29" s="28">
        <v>0</v>
      </c>
      <c r="G29" s="28">
        <v>0</v>
      </c>
      <c r="H29" s="28">
        <v>0</v>
      </c>
      <c r="I29" s="32">
        <f>E29</f>
        <v>284.58</v>
      </c>
      <c r="J29" s="33">
        <v>2022</v>
      </c>
    </row>
    <row r="30" spans="1:11" ht="23.25" thickBot="1">
      <c r="A30" s="13" t="s">
        <v>42</v>
      </c>
      <c r="B30" s="11" t="s">
        <v>53</v>
      </c>
      <c r="C30" s="23">
        <f>SUM(C29:C29)</f>
        <v>170.59</v>
      </c>
      <c r="D30" s="23">
        <f>SUM(D29:D29)</f>
        <v>1.757566</v>
      </c>
      <c r="E30" s="28">
        <f>SUM(E29:E29)</f>
        <v>284.58</v>
      </c>
      <c r="F30" s="23">
        <f>SUM(F29:F29)</f>
        <v>0</v>
      </c>
      <c r="G30" s="23">
        <f>SUM(G29:G29)</f>
        <v>0</v>
      </c>
      <c r="H30" s="23">
        <f>SUM(H29:H29)</f>
        <v>0</v>
      </c>
      <c r="I30" s="24"/>
      <c r="J30" s="1"/>
      <c r="K30" s="47"/>
    </row>
    <row r="31" spans="1:10" ht="24" customHeight="1" thickBot="1">
      <c r="A31" s="80" t="s">
        <v>77</v>
      </c>
      <c r="B31" s="81"/>
      <c r="C31" s="81"/>
      <c r="D31" s="81"/>
      <c r="E31" s="81"/>
      <c r="F31" s="81"/>
      <c r="G31" s="81"/>
      <c r="H31" s="81"/>
      <c r="I31" s="81"/>
      <c r="J31" s="82"/>
    </row>
    <row r="32" spans="1:10" ht="45.75" thickBot="1">
      <c r="A32" s="19" t="s">
        <v>79</v>
      </c>
      <c r="B32" s="21" t="s">
        <v>53</v>
      </c>
      <c r="C32" s="28">
        <v>291.49</v>
      </c>
      <c r="D32" s="28">
        <v>291.49</v>
      </c>
      <c r="E32" s="28">
        <v>364.416</v>
      </c>
      <c r="F32" s="28">
        <v>7</v>
      </c>
      <c r="G32" s="28">
        <v>0</v>
      </c>
      <c r="H32" s="28">
        <v>0</v>
      </c>
      <c r="I32" s="32">
        <f>F32</f>
        <v>7</v>
      </c>
      <c r="J32" s="33">
        <v>2023</v>
      </c>
    </row>
    <row r="33" spans="1:10" ht="23.25" thickBot="1">
      <c r="A33" s="13" t="s">
        <v>42</v>
      </c>
      <c r="B33" s="11" t="s">
        <v>53</v>
      </c>
      <c r="C33" s="23">
        <f>SUM(C32:C32)</f>
        <v>291.49</v>
      </c>
      <c r="D33" s="23">
        <f>SUM(D32:D32)</f>
        <v>291.49</v>
      </c>
      <c r="E33" s="23">
        <f>SUM(E32:E32)</f>
        <v>364.416</v>
      </c>
      <c r="F33" s="23">
        <f>SUM(F32:F32)</f>
        <v>7</v>
      </c>
      <c r="G33" s="23">
        <f>SUM(G32:G32)</f>
        <v>0</v>
      </c>
      <c r="H33" s="23">
        <f>SUM(H32:H32)</f>
        <v>0</v>
      </c>
      <c r="I33" s="24"/>
      <c r="J33" s="1"/>
    </row>
    <row r="34" spans="1:10" ht="35.25" customHeight="1" thickBot="1">
      <c r="A34" s="64" t="s">
        <v>81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1" ht="57" thickBot="1">
      <c r="A35" s="29" t="s">
        <v>80</v>
      </c>
      <c r="B35" s="51" t="s">
        <v>53</v>
      </c>
      <c r="C35" s="48">
        <v>44</v>
      </c>
      <c r="D35" s="48">
        <v>36.9598204</v>
      </c>
      <c r="E35" s="48">
        <v>27.04018</v>
      </c>
      <c r="F35" s="48">
        <v>0</v>
      </c>
      <c r="G35" s="48">
        <v>0</v>
      </c>
      <c r="H35" s="48">
        <v>0</v>
      </c>
      <c r="I35" s="32">
        <f>E35</f>
        <v>27.04018</v>
      </c>
      <c r="J35" s="33">
        <v>2022</v>
      </c>
      <c r="K35" s="47"/>
    </row>
    <row r="36" spans="1:10" ht="23.25" thickBot="1">
      <c r="A36" s="13" t="s">
        <v>42</v>
      </c>
      <c r="B36" s="11" t="s">
        <v>53</v>
      </c>
      <c r="C36" s="23">
        <f>SUM(C35:C35)</f>
        <v>44</v>
      </c>
      <c r="D36" s="23">
        <f>SUM(D35:D35)</f>
        <v>36.9598204</v>
      </c>
      <c r="E36" s="23">
        <f>SUM(E35:E35)</f>
        <v>27.04018</v>
      </c>
      <c r="F36" s="23">
        <f>SUM(F35:F35)</f>
        <v>0</v>
      </c>
      <c r="G36" s="23">
        <f>SUM(G35:G35)</f>
        <v>0</v>
      </c>
      <c r="H36" s="23">
        <f>SUM(H35:H35)</f>
        <v>0</v>
      </c>
      <c r="I36" s="24"/>
      <c r="J36" s="1"/>
    </row>
    <row r="37" spans="1:10" ht="25.5" customHeight="1" thickBot="1">
      <c r="A37" s="80" t="s">
        <v>82</v>
      </c>
      <c r="B37" s="81"/>
      <c r="C37" s="81"/>
      <c r="D37" s="81"/>
      <c r="E37" s="81"/>
      <c r="F37" s="81"/>
      <c r="G37" s="81"/>
      <c r="H37" s="81"/>
      <c r="I37" s="81"/>
      <c r="J37" s="82"/>
    </row>
    <row r="38" spans="1:10" ht="90.75" thickBot="1">
      <c r="A38" s="29" t="s">
        <v>83</v>
      </c>
      <c r="B38" s="51" t="s">
        <v>53</v>
      </c>
      <c r="C38" s="48">
        <v>0.6358</v>
      </c>
      <c r="D38" s="48">
        <v>0.6358</v>
      </c>
      <c r="E38" s="48">
        <v>66</v>
      </c>
      <c r="F38" s="48">
        <v>0</v>
      </c>
      <c r="G38" s="48">
        <v>0</v>
      </c>
      <c r="H38" s="48">
        <v>0</v>
      </c>
      <c r="I38" s="49">
        <f>E38</f>
        <v>66</v>
      </c>
      <c r="J38" s="50">
        <v>2022</v>
      </c>
    </row>
    <row r="39" spans="1:10" ht="23.25" thickBot="1">
      <c r="A39" s="13" t="s">
        <v>42</v>
      </c>
      <c r="B39" s="11" t="s">
        <v>53</v>
      </c>
      <c r="C39" s="23">
        <f>SUM(C38:C38)</f>
        <v>0.6358</v>
      </c>
      <c r="D39" s="23">
        <f>SUM(D38:D38)</f>
        <v>0.6358</v>
      </c>
      <c r="E39" s="23">
        <f>SUM(E38:E38)</f>
        <v>66</v>
      </c>
      <c r="F39" s="23">
        <f>SUM(F38:F38)</f>
        <v>0</v>
      </c>
      <c r="G39" s="23">
        <f>SUM(G38:G38)</f>
        <v>0</v>
      </c>
      <c r="H39" s="23">
        <f>SUM(H38:H38)</f>
        <v>0</v>
      </c>
      <c r="I39" s="24"/>
      <c r="J39" s="1"/>
    </row>
    <row r="40" spans="1:11" ht="12.75">
      <c r="A40" s="27" t="s">
        <v>57</v>
      </c>
      <c r="B40" s="68" t="s">
        <v>53</v>
      </c>
      <c r="C40" s="74">
        <f aca="true" t="shared" si="1" ref="C40:H40">C30+C27+C33+C36+C39</f>
        <v>728.306921</v>
      </c>
      <c r="D40" s="74">
        <f t="shared" si="1"/>
        <v>550.63010342</v>
      </c>
      <c r="E40" s="74">
        <f t="shared" si="1"/>
        <v>916.7776799999999</v>
      </c>
      <c r="F40" s="74">
        <f t="shared" si="1"/>
        <v>378.8233</v>
      </c>
      <c r="G40" s="74">
        <f t="shared" si="1"/>
        <v>331.1626</v>
      </c>
      <c r="H40" s="74">
        <f t="shared" si="1"/>
        <v>0</v>
      </c>
      <c r="I40" s="76"/>
      <c r="J40" s="76"/>
      <c r="K40" s="47"/>
    </row>
    <row r="41" spans="1:10" ht="13.5" thickBot="1">
      <c r="A41" s="13" t="s">
        <v>43</v>
      </c>
      <c r="B41" s="77"/>
      <c r="C41" s="75"/>
      <c r="D41" s="75"/>
      <c r="E41" s="75"/>
      <c r="F41" s="75"/>
      <c r="G41" s="75"/>
      <c r="H41" s="75"/>
      <c r="I41" s="75"/>
      <c r="J41" s="75"/>
    </row>
  </sheetData>
  <sheetProtection/>
  <mergeCells count="36">
    <mergeCell ref="F8:H8"/>
    <mergeCell ref="F9:H9"/>
    <mergeCell ref="C9:D9"/>
    <mergeCell ref="H1:J1"/>
    <mergeCell ref="A2:J2"/>
    <mergeCell ref="C7:D7"/>
    <mergeCell ref="C8:D8"/>
    <mergeCell ref="A3:J3"/>
    <mergeCell ref="A6:J6"/>
    <mergeCell ref="A4:J4"/>
    <mergeCell ref="A5:J5"/>
    <mergeCell ref="I7:J7"/>
    <mergeCell ref="I8:J8"/>
    <mergeCell ref="B40:B41"/>
    <mergeCell ref="C40:C41"/>
    <mergeCell ref="A28:J28"/>
    <mergeCell ref="J40:J41"/>
    <mergeCell ref="A31:J31"/>
    <mergeCell ref="A34:J34"/>
    <mergeCell ref="A37:J37"/>
    <mergeCell ref="D40:D41"/>
    <mergeCell ref="E40:E41"/>
    <mergeCell ref="F40:F41"/>
    <mergeCell ref="G40:G41"/>
    <mergeCell ref="H40:H41"/>
    <mergeCell ref="I40:I41"/>
    <mergeCell ref="A19:J19"/>
    <mergeCell ref="A25:J25"/>
    <mergeCell ref="A18:J18"/>
    <mergeCell ref="F7:H7"/>
    <mergeCell ref="I9:J9"/>
    <mergeCell ref="A17:J17"/>
    <mergeCell ref="F10:H10"/>
    <mergeCell ref="A16:J16"/>
    <mergeCell ref="I10:J10"/>
    <mergeCell ref="C10:D1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9" r:id="rId1"/>
  <rowBreaks count="1" manualBreakCount="1"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4">
      <selection activeCell="A25" sqref="A25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9" t="s">
        <v>45</v>
      </c>
      <c r="I1" s="59"/>
      <c r="J1" s="59"/>
    </row>
    <row r="2" spans="1:256" s="6" customFormat="1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10" ht="15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58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</row>
    <row r="6" spans="1:256" ht="16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0" ht="12.75" customHeight="1">
      <c r="A7" s="7" t="s">
        <v>20</v>
      </c>
      <c r="B7" s="8" t="s">
        <v>21</v>
      </c>
      <c r="C7" s="60" t="s">
        <v>22</v>
      </c>
      <c r="D7" s="68"/>
      <c r="E7" s="8" t="s">
        <v>23</v>
      </c>
      <c r="F7" s="60" t="s">
        <v>24</v>
      </c>
      <c r="G7" s="67"/>
      <c r="H7" s="68"/>
      <c r="I7" s="60" t="s">
        <v>25</v>
      </c>
      <c r="J7" s="68"/>
    </row>
    <row r="8" spans="1:10" ht="12.75">
      <c r="A8" s="9" t="s">
        <v>26</v>
      </c>
      <c r="B8" s="10" t="s">
        <v>27</v>
      </c>
      <c r="C8" s="83" t="s">
        <v>28</v>
      </c>
      <c r="D8" s="84"/>
      <c r="E8" s="10" t="s">
        <v>29</v>
      </c>
      <c r="F8" s="40"/>
      <c r="G8" s="41"/>
      <c r="H8" s="42"/>
      <c r="I8" s="83" t="s">
        <v>30</v>
      </c>
      <c r="J8" s="84"/>
    </row>
    <row r="9" spans="1:10" ht="12.75">
      <c r="A9" s="9" t="s">
        <v>46</v>
      </c>
      <c r="B9" s="10" t="s">
        <v>32</v>
      </c>
      <c r="C9" s="93"/>
      <c r="D9" s="94"/>
      <c r="E9" s="14"/>
      <c r="F9" s="40"/>
      <c r="G9" s="41"/>
      <c r="H9" s="42"/>
      <c r="I9" s="93"/>
      <c r="J9" s="94"/>
    </row>
    <row r="10" spans="1:10" ht="13.5" thickBot="1">
      <c r="A10" s="9" t="s">
        <v>33</v>
      </c>
      <c r="B10" s="10" t="s">
        <v>34</v>
      </c>
      <c r="C10" s="95"/>
      <c r="D10" s="96"/>
      <c r="E10" s="15"/>
      <c r="F10" s="43"/>
      <c r="G10" s="44"/>
      <c r="H10" s="45"/>
      <c r="I10" s="95"/>
      <c r="J10" s="96"/>
    </row>
    <row r="11" spans="1:10" ht="12.75" customHeight="1">
      <c r="A11" s="9" t="s">
        <v>47</v>
      </c>
      <c r="B11" s="14"/>
      <c r="C11" s="10" t="s">
        <v>36</v>
      </c>
      <c r="D11" s="10" t="s">
        <v>69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37</v>
      </c>
      <c r="J11" s="10" t="s">
        <v>38</v>
      </c>
    </row>
    <row r="12" spans="1:10" ht="12.75">
      <c r="A12" s="16"/>
      <c r="B12" s="14"/>
      <c r="C12" s="10">
        <v>2021</v>
      </c>
      <c r="D12" s="10">
        <v>2021</v>
      </c>
      <c r="E12" s="10">
        <v>2022</v>
      </c>
      <c r="F12" s="10">
        <v>2023</v>
      </c>
      <c r="G12" s="10">
        <v>2024</v>
      </c>
      <c r="H12" s="10">
        <v>2025</v>
      </c>
      <c r="I12" s="10" t="s">
        <v>39</v>
      </c>
      <c r="J12" s="10" t="s">
        <v>40</v>
      </c>
    </row>
    <row r="13" spans="1:10" ht="12.75">
      <c r="A13" s="16"/>
      <c r="B13" s="14"/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4"/>
      <c r="J13" s="10" t="s">
        <v>41</v>
      </c>
    </row>
    <row r="14" spans="1:10" ht="13.5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64" t="s">
        <v>48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24.75" customHeight="1" thickBot="1">
      <c r="A17" s="80" t="s">
        <v>61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ht="25.5" customHeight="1" thickBot="1">
      <c r="A18" s="64" t="s">
        <v>55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1" ht="58.5" customHeight="1" thickBot="1">
      <c r="A19" s="29" t="s">
        <v>49</v>
      </c>
      <c r="B19" s="21" t="s">
        <v>53</v>
      </c>
      <c r="C19" s="22">
        <v>15</v>
      </c>
      <c r="D19" s="22">
        <v>4.46</v>
      </c>
      <c r="E19" s="22">
        <v>10</v>
      </c>
      <c r="F19" s="22">
        <v>20</v>
      </c>
      <c r="G19" s="22">
        <v>20</v>
      </c>
      <c r="H19" s="36">
        <v>20</v>
      </c>
      <c r="I19" s="22">
        <f>H19</f>
        <v>20</v>
      </c>
      <c r="J19" s="21">
        <v>2025</v>
      </c>
      <c r="K19" s="52"/>
    </row>
    <row r="20" spans="1:10" ht="13.5" thickBot="1">
      <c r="A20" s="19" t="s">
        <v>42</v>
      </c>
      <c r="B20" s="21" t="s">
        <v>54</v>
      </c>
      <c r="C20" s="21" t="s">
        <v>54</v>
      </c>
      <c r="D20" s="21" t="s">
        <v>54</v>
      </c>
      <c r="E20" s="21" t="s">
        <v>54</v>
      </c>
      <c r="F20" s="21" t="s">
        <v>54</v>
      </c>
      <c r="G20" s="21" t="s">
        <v>54</v>
      </c>
      <c r="H20" s="21" t="s">
        <v>54</v>
      </c>
      <c r="I20" s="21"/>
      <c r="J20" s="21"/>
    </row>
    <row r="21" spans="1:10" ht="12.75">
      <c r="A21" s="18" t="s">
        <v>50</v>
      </c>
      <c r="B21" s="91" t="s">
        <v>54</v>
      </c>
      <c r="C21" s="91" t="s">
        <v>54</v>
      </c>
      <c r="D21" s="91" t="s">
        <v>54</v>
      </c>
      <c r="E21" s="91" t="s">
        <v>54</v>
      </c>
      <c r="F21" s="91" t="s">
        <v>54</v>
      </c>
      <c r="G21" s="91" t="s">
        <v>54</v>
      </c>
      <c r="H21" s="91" t="s">
        <v>54</v>
      </c>
      <c r="I21" s="91"/>
      <c r="J21" s="91"/>
    </row>
    <row r="22" spans="1:10" ht="13.5" thickBot="1">
      <c r="A22" s="19" t="s">
        <v>43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4.75" customHeight="1" thickBot="1">
      <c r="A23" s="80" t="s">
        <v>51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4.75" customHeight="1" thickBot="1">
      <c r="A24" s="80" t="s">
        <v>91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1" s="31" customFormat="1" ht="60" customHeight="1" thickBot="1">
      <c r="A25" s="29" t="s">
        <v>64</v>
      </c>
      <c r="B25" s="34" t="s">
        <v>53</v>
      </c>
      <c r="C25" s="37">
        <v>15</v>
      </c>
      <c r="D25" s="37">
        <v>56.34</v>
      </c>
      <c r="E25" s="37">
        <v>59.7</v>
      </c>
      <c r="F25" s="37">
        <v>20</v>
      </c>
      <c r="G25" s="37">
        <v>20</v>
      </c>
      <c r="H25" s="37">
        <v>20</v>
      </c>
      <c r="I25" s="37">
        <f>H25</f>
        <v>20</v>
      </c>
      <c r="J25" s="34">
        <v>2025</v>
      </c>
      <c r="K25" s="52"/>
    </row>
    <row r="26" spans="1:10" ht="23.25" thickBot="1">
      <c r="A26" s="19" t="s">
        <v>42</v>
      </c>
      <c r="B26" s="21" t="s">
        <v>53</v>
      </c>
      <c r="C26" s="22">
        <f aca="true" t="shared" si="0" ref="C26:H27">C25</f>
        <v>15</v>
      </c>
      <c r="D26" s="22">
        <f t="shared" si="0"/>
        <v>56.34</v>
      </c>
      <c r="E26" s="22">
        <f t="shared" si="0"/>
        <v>59.7</v>
      </c>
      <c r="F26" s="22">
        <f t="shared" si="0"/>
        <v>20</v>
      </c>
      <c r="G26" s="22">
        <f t="shared" si="0"/>
        <v>20</v>
      </c>
      <c r="H26" s="22">
        <f t="shared" si="0"/>
        <v>20</v>
      </c>
      <c r="I26" s="22"/>
      <c r="J26" s="20"/>
    </row>
    <row r="27" spans="1:10" ht="12.75">
      <c r="A27" s="18" t="s">
        <v>50</v>
      </c>
      <c r="B27" s="91" t="s">
        <v>53</v>
      </c>
      <c r="C27" s="99">
        <f>C26</f>
        <v>15</v>
      </c>
      <c r="D27" s="99">
        <f t="shared" si="0"/>
        <v>56.34</v>
      </c>
      <c r="E27" s="99">
        <f t="shared" si="0"/>
        <v>59.7</v>
      </c>
      <c r="F27" s="99">
        <f>F26</f>
        <v>20</v>
      </c>
      <c r="G27" s="99">
        <f>G26</f>
        <v>20</v>
      </c>
      <c r="H27" s="99">
        <f>H26</f>
        <v>20</v>
      </c>
      <c r="I27" s="99"/>
      <c r="J27" s="97"/>
    </row>
    <row r="28" spans="1:10" ht="13.5" thickBot="1">
      <c r="A28" s="19" t="s">
        <v>44</v>
      </c>
      <c r="B28" s="92"/>
      <c r="C28" s="92"/>
      <c r="D28" s="92"/>
      <c r="E28" s="92"/>
      <c r="F28" s="92"/>
      <c r="G28" s="92"/>
      <c r="H28" s="92"/>
      <c r="I28" s="92"/>
      <c r="J28" s="98"/>
    </row>
  </sheetData>
  <sheetProtection/>
  <mergeCells count="88">
    <mergeCell ref="F7:H7"/>
    <mergeCell ref="C21:C22"/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BI6:BR6"/>
    <mergeCell ref="K6:T6"/>
    <mergeCell ref="C8:D8"/>
    <mergeCell ref="U6:AD6"/>
    <mergeCell ref="AE6:AN6"/>
    <mergeCell ref="I7:J7"/>
    <mergeCell ref="I8:J8"/>
    <mergeCell ref="C7:D7"/>
    <mergeCell ref="AO6:AX6"/>
    <mergeCell ref="B27:B28"/>
    <mergeCell ref="J27:J28"/>
    <mergeCell ref="C27:C28"/>
    <mergeCell ref="D27:D28"/>
    <mergeCell ref="E27:E28"/>
    <mergeCell ref="A6:J6"/>
    <mergeCell ref="D21:D22"/>
    <mergeCell ref="E21:E22"/>
    <mergeCell ref="A16:J16"/>
    <mergeCell ref="A17:J17"/>
    <mergeCell ref="A18:J18"/>
    <mergeCell ref="G21:G22"/>
    <mergeCell ref="H21:H22"/>
    <mergeCell ref="I21:I22"/>
    <mergeCell ref="B21:B22"/>
    <mergeCell ref="C9:D9"/>
    <mergeCell ref="C10:D10"/>
    <mergeCell ref="I9:J9"/>
    <mergeCell ref="I10:J10"/>
    <mergeCell ref="F21:F22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GI6:GR6"/>
    <mergeCell ref="BS2:CB2"/>
    <mergeCell ref="FE6:FN6"/>
    <mergeCell ref="FO6:FX6"/>
    <mergeCell ref="FY6:GH6"/>
    <mergeCell ref="CC2:CL2"/>
    <mergeCell ref="CM2:CV2"/>
    <mergeCell ref="CW2:DF2"/>
    <mergeCell ref="DG2:DP2"/>
    <mergeCell ref="BS6:CB6"/>
    <mergeCell ref="DQ2:DZ2"/>
    <mergeCell ref="EA2:EJ2"/>
    <mergeCell ref="GS6:HB6"/>
    <mergeCell ref="EU6:FD6"/>
    <mergeCell ref="EK2:ET2"/>
    <mergeCell ref="GI2:GR2"/>
    <mergeCell ref="GS2:HB2"/>
    <mergeCell ref="EA6:EJ6"/>
    <mergeCell ref="EK6:ET6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2022-02-08T04:46:43Z</cp:lastPrinted>
  <dcterms:created xsi:type="dcterms:W3CDTF">2013-02-18T10:10:28Z</dcterms:created>
  <dcterms:modified xsi:type="dcterms:W3CDTF">2022-02-08T06:24:09Z</dcterms:modified>
  <cp:category/>
  <cp:version/>
  <cp:contentType/>
  <cp:contentStatus/>
</cp:coreProperties>
</file>