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15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'Лист1'!$A$1:$E$17</definedName>
    <definedName name="_xlnm.Print_Area" localSheetId="1">'Лист2'!$A$1:$J$38</definedName>
    <definedName name="_xlnm.Print_Area" localSheetId="2">'Лист3'!$A$1:$J$28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<sst xmlns="http://schemas.openxmlformats.org/spreadsheetml/2006/main" count="174" uniqueCount="91">
  <si>
    <t>измерения</t>
  </si>
  <si>
    <t xml:space="preserve">Значение </t>
  </si>
  <si>
    <t>достижения</t>
  </si>
  <si>
    <t xml:space="preserve">Наименование   </t>
  </si>
  <si>
    <t xml:space="preserve">целевого     </t>
  </si>
  <si>
    <t xml:space="preserve"> показателя    </t>
  </si>
  <si>
    <t>Единица</t>
  </si>
  <si>
    <t xml:space="preserve">Цели, задачи,     </t>
  </si>
  <si>
    <t xml:space="preserve">целевые показатели   </t>
  </si>
  <si>
    <t xml:space="preserve">Целевой показатель </t>
  </si>
  <si>
    <t xml:space="preserve">Год    </t>
  </si>
  <si>
    <t>1.1. Количество выявленных нарушений действующего законодательства Российской Федерации</t>
  </si>
  <si>
    <t>1.3.1. Количество подготовленой проектно-сметной документации</t>
  </si>
  <si>
    <t>Приложение 1</t>
  </si>
  <si>
    <t xml:space="preserve">ЦЕЛИ, ЗАДАЧИ И ПОКАЗАТЕЛИ РЕЗУЛЬТАТИВНОСТИ ДЕЯТЕЛЬНОСТИ </t>
  </si>
  <si>
    <t>единиц</t>
  </si>
  <si>
    <t>учащихся</t>
  </si>
  <si>
    <t>Приложение 2</t>
  </si>
  <si>
    <t>КРАТКАЯ ХАРАКТЕРИСТИКА</t>
  </si>
  <si>
    <t>ДЕЙСТВУЮЩЕЙ И (ИЛИ) ПЛАНИРУЕМОЙ ЦЕЛЕВОЙ ПРОГРАММЫ</t>
  </si>
  <si>
    <t xml:space="preserve">Показатели,      </t>
  </si>
  <si>
    <t>Еди-</t>
  </si>
  <si>
    <t>Отчетный</t>
  </si>
  <si>
    <t>Текущий</t>
  </si>
  <si>
    <t xml:space="preserve">Плановый период   </t>
  </si>
  <si>
    <t xml:space="preserve">Целевой   </t>
  </si>
  <si>
    <t xml:space="preserve">характеризующие    </t>
  </si>
  <si>
    <t>ница</t>
  </si>
  <si>
    <t xml:space="preserve">год   </t>
  </si>
  <si>
    <t xml:space="preserve">год  </t>
  </si>
  <si>
    <t xml:space="preserve">показатель </t>
  </si>
  <si>
    <t>программную</t>
  </si>
  <si>
    <t>изме-</t>
  </si>
  <si>
    <t>деятельность по целям</t>
  </si>
  <si>
    <t>рения</t>
  </si>
  <si>
    <t>и задачам</t>
  </si>
  <si>
    <t>План</t>
  </si>
  <si>
    <t>Зна-</t>
  </si>
  <si>
    <t xml:space="preserve">Год   </t>
  </si>
  <si>
    <t>чение</t>
  </si>
  <si>
    <t>дости-</t>
  </si>
  <si>
    <t xml:space="preserve">жения </t>
  </si>
  <si>
    <t xml:space="preserve">Расходы на реализацию </t>
  </si>
  <si>
    <t xml:space="preserve">тактической задаче 1. </t>
  </si>
  <si>
    <t xml:space="preserve">тактической задаче 2. </t>
  </si>
  <si>
    <t>Приложение 3</t>
  </si>
  <si>
    <t xml:space="preserve">непрограммную     </t>
  </si>
  <si>
    <t xml:space="preserve">и задачам       </t>
  </si>
  <si>
    <t>Стратегическая цель 1. Осуществление от имени администрации функций заказчика и главного распорядителя бюджетных средств по объектам капитального строительства</t>
  </si>
  <si>
    <t>1.1.1. Размер экономии бюджетных средств в результате проведения процедур размещения муниципального заказа</t>
  </si>
  <si>
    <t>Итого    расходов   по</t>
  </si>
  <si>
    <t>Тактическая задача 2. Подготовка проектно-сметной документации на строительство объектов, включенных в инвестиционные программы</t>
  </si>
  <si>
    <t>1.1.1. Количество организованных процедур размещения муниципального заказа</t>
  </si>
  <si>
    <t>млн. руб.</t>
  </si>
  <si>
    <t>-</t>
  </si>
  <si>
    <t>Непрограммная деятельность 1.1. Перераспределение бюджетных средств по результатам проведения процедур размещения муниципального заказ</t>
  </si>
  <si>
    <t>год</t>
  </si>
  <si>
    <t>Итого расходов по</t>
  </si>
  <si>
    <t xml:space="preserve">НЕПРОГРАММНОЙ ДЕЯТЕЛЬНОСТИ </t>
  </si>
  <si>
    <t>С РАСПРЕДЕЛЕНИЕМ РАСХОДОВ ПО ЦЕЛЯМ И ЗАДАЧАМ</t>
  </si>
  <si>
    <t>Тактическая задача 1.1. Организация проведения процедур размещения муниципального заказа на строительство и проектирование объектов капитального строительства</t>
  </si>
  <si>
    <t>Тактическая задача 1. Организация проведения процедур размещения муниципального заказа на строительство и проектирование объектов капитального строительства</t>
  </si>
  <si>
    <t>Тактическая задача 1.2. Реализация на территории города государственных, муниципальных и адресных инвестиционных программ</t>
  </si>
  <si>
    <t>Тактическая задача 1. Реализация на территории города государственных, муниципальных и адресных инвестиционных программ</t>
  </si>
  <si>
    <t>2.1.1. Размер бюджетных ассигнований направленных на разработку проектно-сметной документации для строительства объектов</t>
  </si>
  <si>
    <t>Тактическая задача 1.3. Подготовка проектно-сметной документации на строительство объектов, включенных в инвестиционные программы</t>
  </si>
  <si>
    <t>мест</t>
  </si>
  <si>
    <t>1.2.1. Ввод в эксплуатацию детских садов-яслей</t>
  </si>
  <si>
    <t>1.2.2. Ввод в эксплуатацию общеобразовательных школ (пристройки)</t>
  </si>
  <si>
    <t>Факт</t>
  </si>
  <si>
    <t>Программа 1.2. Постановление Правительства Алтайского края от 27.04.2018 №146 "Об утверждении перечня 85 особо значимых социальных объектов, ввод в эксплуатацию которых приурочен к 85-летию образования Алтайского края"</t>
  </si>
  <si>
    <t>Программа 1.3. Распоряжение Правительства Российской Федерации от 08.04.2020 №928-р "Об утверждении индивидуальной программы социально-экономического развития Алтайского края на 2020-2024 годы"</t>
  </si>
  <si>
    <t>1.2.1. Ввод в эксплуатацию пристройки к зданию МБОУ "Средняя общеобразовательная школа №98", расположенному по адресу: г.Барнаул, с.Власиха, ул.Ракитная,2</t>
  </si>
  <si>
    <t>1.3.1. Ввод в эксплуатацию средней школы по ул.Декоративной,61а в микрорайоне "Спутник"</t>
  </si>
  <si>
    <t>1.4.1. Ввод в эксплуатацию физкультурно-оздоровительного комплекса по адресу: Алтайский край, г.Барнаул, ул.Взлетная, 2в</t>
  </si>
  <si>
    <t>Программа 1.5. Постановление администрации города Барнаула от 07.08.2014 №1708 "Об утверждении муниципальной программы "Развитие культуры города Барнаула на 2015-2024 годы"</t>
  </si>
  <si>
    <t>1.5.1. Выполнение комплекса работ по изготовлению и установке стелы "Город трудовой доблести" на территории Нагорного парка (на верхней площадке с видом на реку Обь, напротив улицы Гвардейской)</t>
  </si>
  <si>
    <t>кв.м.</t>
  </si>
  <si>
    <t>шт.</t>
  </si>
  <si>
    <t>Подпрограмма 1 "Развитие дошкольного образования в Алтайском крае"</t>
  </si>
  <si>
    <t>Подпрограмма 7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</t>
  </si>
  <si>
    <t xml:space="preserve">Непрограммная деятельность 2.1. Участие в государственных, муниципальных программах и адресных инвестиционных программах с разработанной проектно-сметной документацией </t>
  </si>
  <si>
    <t>1.1.1. Ввод в эксплуатацию детского сада-ясли в квартале 2033 г.Барнаула</t>
  </si>
  <si>
    <t>1.1.2. Ввод в эксплуатацию детского дошкольного учреждения на 330 мест (строительный №8, квартал 2038) по адресу: город Барнаул, тракт Павловский, 170</t>
  </si>
  <si>
    <t>1.2.3. Ввод в эксплуатацию физкультурно-оздоровительного комплекса</t>
  </si>
  <si>
    <t>1.2.4. Выполнение комплекса работ по изготовлению и установке стелы "Город трудовой доблести"</t>
  </si>
  <si>
    <t>1.1.3. Ввод в эксплуатацию средней школы в квартале 2011 г.Барнаула</t>
  </si>
  <si>
    <t>метров</t>
  </si>
  <si>
    <t xml:space="preserve">Программа 1.1. Постановление Правительства Алтайского края от 13.12.2019 №494 «Об утверждении государственной программы Алтайского края «Развитие образования в Алтайском крае» </t>
  </si>
  <si>
    <t>Программа 1.4. Постановление Правительства Алтайского края от 26.03.2020 №130 «Об утверждении государственной программы Алтайского края «Развитие физической культуры и спорта в Алтайском крае»</t>
  </si>
  <si>
    <t>1.2.5. Ввод в эксплуатацию объектов инженерной инфраструктуры (благоустройство улиц)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</si>
</sst>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0"/>
    <numFmt numFmtId="187" formatCode="0.000"/>
    <numFmt numFmtId="188" formatCode="#,##0.000"/>
    <numFmt numFmtId="189" formatCode="#,##0.000000000"/>
    <numFmt numFmtId="190" formatCode="#,##0.0000"/>
    <numFmt numFmtId="191" formatCode="#,##0_ ;\-#,##0\ "/>
    <numFmt numFmtId="192" formatCode="#,##0.000000"/>
  </numFmts>
  <fonts count="43"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8"/>
      <name val="Courier New"/>
      <family val="3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42" fillId="0" borderId="10" xfId="0" applyNumberFormat="1" applyFont="1" applyFill="1" applyBorder="1" applyAlignment="1">
      <alignment horizontal="center" vertical="top" wrapText="1"/>
    </xf>
    <xf numFmtId="1" fontId="42" fillId="0" borderId="10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2" fontId="3" fillId="0" borderId="17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3" fillId="0" borderId="17" xfId="0" applyNumberFormat="1" applyFont="1" applyBorder="1" applyAlignment="1">
      <alignment horizontal="center" vertical="top" wrapText="1"/>
    </xf>
    <xf numFmtId="4" fontId="42" fillId="0" borderId="16" xfId="0" applyNumberFormat="1" applyFont="1" applyFill="1" applyBorder="1" applyAlignment="1">
      <alignment horizontal="center" vertical="top" wrapText="1"/>
    </xf>
    <xf numFmtId="1" fontId="42" fillId="0" borderId="17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0" fontId="3" fillId="0" borderId="14" xfId="0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="110" zoomScaleNormal="110" workbookViewId="0" topLeftCell="A13">
      <selection activeCell="E16" sqref="E16"/>
    </sheetView>
  </sheetViews>
  <sheetFormatPr defaultColWidth="9.00390625" defaultRowHeight="12.75"/>
  <cols>
    <col min="1" max="1" width="21.375" style="0" customWidth="1"/>
    <col min="2" max="2" width="11.25390625" style="0" bestFit="1" customWidth="1"/>
    <col min="3" max="3" width="26.125" style="0" customWidth="1"/>
    <col min="4" max="4" width="11.25390625" style="0" bestFit="1" customWidth="1"/>
    <col min="5" max="5" width="13.25390625" style="0" bestFit="1" customWidth="1"/>
  </cols>
  <sheetData>
    <row r="1" spans="4:5" ht="15.75">
      <c r="D1" s="53" t="s">
        <v>13</v>
      </c>
      <c r="E1" s="53"/>
    </row>
    <row r="2" spans="1:255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</row>
    <row r="3" spans="1:5" ht="15.75">
      <c r="A3" s="52" t="s">
        <v>14</v>
      </c>
      <c r="B3" s="52"/>
      <c r="C3" s="52"/>
      <c r="D3" s="52"/>
      <c r="E3" s="52"/>
    </row>
    <row r="4" spans="1:256" ht="16.5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6"/>
    </row>
    <row r="5" spans="1:5" ht="13.5" customHeight="1">
      <c r="A5" s="7" t="s">
        <v>7</v>
      </c>
      <c r="B5" s="8" t="s">
        <v>6</v>
      </c>
      <c r="C5" s="8" t="s">
        <v>3</v>
      </c>
      <c r="D5" s="54" t="s">
        <v>9</v>
      </c>
      <c r="E5" s="55"/>
    </row>
    <row r="6" spans="1:5" ht="13.5" thickBot="1">
      <c r="A6" s="9" t="s">
        <v>8</v>
      </c>
      <c r="B6" s="10" t="s">
        <v>0</v>
      </c>
      <c r="C6" s="10" t="s">
        <v>4</v>
      </c>
      <c r="D6" s="56"/>
      <c r="E6" s="57"/>
    </row>
    <row r="7" spans="1:5" ht="12.75">
      <c r="A7" s="16"/>
      <c r="B7" s="14"/>
      <c r="C7" s="10" t="s">
        <v>5</v>
      </c>
      <c r="D7" s="7" t="s">
        <v>1</v>
      </c>
      <c r="E7" s="10" t="s">
        <v>10</v>
      </c>
    </row>
    <row r="8" spans="1:5" ht="13.5" thickBot="1">
      <c r="A8" s="17"/>
      <c r="B8" s="15"/>
      <c r="C8" s="15"/>
      <c r="D8" s="13"/>
      <c r="E8" s="11" t="s">
        <v>2</v>
      </c>
    </row>
    <row r="9" spans="1:5" ht="13.5" thickBot="1">
      <c r="A9" s="25">
        <v>1</v>
      </c>
      <c r="B9" s="26">
        <v>2</v>
      </c>
      <c r="C9" s="26">
        <v>3</v>
      </c>
      <c r="D9" s="26">
        <v>4</v>
      </c>
      <c r="E9" s="26">
        <v>5</v>
      </c>
    </row>
    <row r="10" spans="1:5" ht="113.25" customHeight="1" thickBot="1">
      <c r="A10" s="50" t="s">
        <v>48</v>
      </c>
      <c r="B10" s="21" t="s">
        <v>15</v>
      </c>
      <c r="C10" s="21" t="s">
        <v>11</v>
      </c>
      <c r="D10" s="30">
        <v>0</v>
      </c>
      <c r="E10" s="21">
        <v>2022</v>
      </c>
    </row>
    <row r="11" spans="1:5" ht="126.75" customHeight="1" thickBot="1">
      <c r="A11" s="50" t="s">
        <v>60</v>
      </c>
      <c r="B11" s="21" t="s">
        <v>15</v>
      </c>
      <c r="C11" s="21" t="s">
        <v>52</v>
      </c>
      <c r="D11" s="30">
        <v>7</v>
      </c>
      <c r="E11" s="21">
        <v>2022</v>
      </c>
    </row>
    <row r="12" spans="1:5" ht="36.75" customHeight="1" thickBot="1">
      <c r="A12" s="58" t="s">
        <v>62</v>
      </c>
      <c r="B12" s="21" t="s">
        <v>66</v>
      </c>
      <c r="C12" s="21" t="s">
        <v>67</v>
      </c>
      <c r="D12" s="30">
        <f>330+330</f>
        <v>660</v>
      </c>
      <c r="E12" s="21">
        <v>2023</v>
      </c>
    </row>
    <row r="13" spans="1:5" ht="46.5" customHeight="1" thickBot="1">
      <c r="A13" s="59"/>
      <c r="B13" s="21" t="s">
        <v>16</v>
      </c>
      <c r="C13" s="21" t="s">
        <v>68</v>
      </c>
      <c r="D13" s="30">
        <f>550+400+550</f>
        <v>1500</v>
      </c>
      <c r="E13" s="21">
        <v>2024</v>
      </c>
    </row>
    <row r="14" spans="1:5" ht="46.5" customHeight="1" thickBot="1">
      <c r="A14" s="59"/>
      <c r="B14" s="21" t="s">
        <v>77</v>
      </c>
      <c r="C14" s="21" t="s">
        <v>84</v>
      </c>
      <c r="D14" s="28">
        <v>1231.21</v>
      </c>
      <c r="E14" s="21">
        <v>2023</v>
      </c>
    </row>
    <row r="15" spans="1:5" ht="57" thickBot="1">
      <c r="A15" s="59"/>
      <c r="B15" s="21" t="s">
        <v>78</v>
      </c>
      <c r="C15" s="21" t="s">
        <v>85</v>
      </c>
      <c r="D15" s="30">
        <v>1</v>
      </c>
      <c r="E15" s="21">
        <v>2022</v>
      </c>
    </row>
    <row r="16" spans="1:5" ht="57" thickBot="1">
      <c r="A16" s="60"/>
      <c r="B16" s="21" t="s">
        <v>87</v>
      </c>
      <c r="C16" s="34" t="s">
        <v>90</v>
      </c>
      <c r="D16" s="28">
        <v>3957.8</v>
      </c>
      <c r="E16" s="21">
        <v>2024</v>
      </c>
    </row>
    <row r="17" spans="1:6" ht="95.25" customHeight="1" thickBot="1">
      <c r="A17" s="48" t="s">
        <v>65</v>
      </c>
      <c r="B17" s="34" t="s">
        <v>15</v>
      </c>
      <c r="C17" s="34" t="s">
        <v>12</v>
      </c>
      <c r="D17" s="51">
        <v>15</v>
      </c>
      <c r="E17" s="34">
        <v>2022</v>
      </c>
      <c r="F17" s="31"/>
    </row>
  </sheetData>
  <sheetProtection/>
  <mergeCells count="106">
    <mergeCell ref="A12:A16"/>
    <mergeCell ref="AY4:BC4"/>
    <mergeCell ref="AE2:AI2"/>
    <mergeCell ref="A3:E3"/>
    <mergeCell ref="AJ4:AN4"/>
    <mergeCell ref="AO4:AS4"/>
    <mergeCell ref="AT4:AX4"/>
    <mergeCell ref="AE4:AI4"/>
    <mergeCell ref="D1:E1"/>
    <mergeCell ref="D5:E6"/>
    <mergeCell ref="A4:E4"/>
    <mergeCell ref="BI4:BM4"/>
    <mergeCell ref="F4:J4"/>
    <mergeCell ref="K4:O4"/>
    <mergeCell ref="P4:T4"/>
    <mergeCell ref="U4:Y4"/>
    <mergeCell ref="Z4:AD4"/>
    <mergeCell ref="BD4:BH4"/>
    <mergeCell ref="DL4:DP4"/>
    <mergeCell ref="DQ4:DU4"/>
    <mergeCell ref="BN4:BR4"/>
    <mergeCell ref="BS4:BW4"/>
    <mergeCell ref="BX4:CB4"/>
    <mergeCell ref="CC4:CG4"/>
    <mergeCell ref="CH4:CL4"/>
    <mergeCell ref="CM4:CQ4"/>
    <mergeCell ref="FE4:FI4"/>
    <mergeCell ref="CR4:CV4"/>
    <mergeCell ref="CW4:DA4"/>
    <mergeCell ref="DB4:DF4"/>
    <mergeCell ref="DG4:DK4"/>
    <mergeCell ref="DV4:DZ4"/>
    <mergeCell ref="EA4:EE4"/>
    <mergeCell ref="EF4:EJ4"/>
    <mergeCell ref="EK4:EO4"/>
    <mergeCell ref="EU4:EY4"/>
    <mergeCell ref="GX4:HB4"/>
    <mergeCell ref="HC4:HG4"/>
    <mergeCell ref="HR4:HV4"/>
    <mergeCell ref="HW4:IA4"/>
    <mergeCell ref="HH4:HL4"/>
    <mergeCell ref="HM4:HQ4"/>
    <mergeCell ref="IB4:IF4"/>
    <mergeCell ref="IG4:IK4"/>
    <mergeCell ref="FJ4:FN4"/>
    <mergeCell ref="FO4:FS4"/>
    <mergeCell ref="FT4:FX4"/>
    <mergeCell ref="FY4:GC4"/>
    <mergeCell ref="GD4:GH4"/>
    <mergeCell ref="GI4:GM4"/>
    <mergeCell ref="GN4:GR4"/>
    <mergeCell ref="GS4:GW4"/>
    <mergeCell ref="IL4:IP4"/>
    <mergeCell ref="IQ4:IU4"/>
    <mergeCell ref="A2:E2"/>
    <mergeCell ref="F2:J2"/>
    <mergeCell ref="K2:O2"/>
    <mergeCell ref="P2:T2"/>
    <mergeCell ref="U2:Y2"/>
    <mergeCell ref="Z2:AD2"/>
    <mergeCell ref="EZ4:FD4"/>
    <mergeCell ref="AJ2:AN2"/>
    <mergeCell ref="EP4:ET4"/>
    <mergeCell ref="BX2:CB2"/>
    <mergeCell ref="DG2:DK2"/>
    <mergeCell ref="DL2:DP2"/>
    <mergeCell ref="EP2:ET2"/>
    <mergeCell ref="EA2:EE2"/>
    <mergeCell ref="EF2:EJ2"/>
    <mergeCell ref="EK2:EO2"/>
    <mergeCell ref="DV2:DZ2"/>
    <mergeCell ref="CM2:CQ2"/>
    <mergeCell ref="CR2:CV2"/>
    <mergeCell ref="AO2:AS2"/>
    <mergeCell ref="AT2:AX2"/>
    <mergeCell ref="AY2:BC2"/>
    <mergeCell ref="BD2:BH2"/>
    <mergeCell ref="BI2:BM2"/>
    <mergeCell ref="BN2:BR2"/>
    <mergeCell ref="FE2:FI2"/>
    <mergeCell ref="BS2:BW2"/>
    <mergeCell ref="FO2:FS2"/>
    <mergeCell ref="CC2:CG2"/>
    <mergeCell ref="CH2:CL2"/>
    <mergeCell ref="EU2:EY2"/>
    <mergeCell ref="EZ2:FD2"/>
    <mergeCell ref="CW2:DA2"/>
    <mergeCell ref="DB2:DF2"/>
    <mergeCell ref="DQ2:DU2"/>
    <mergeCell ref="FJ2:FN2"/>
    <mergeCell ref="IQ2:IU2"/>
    <mergeCell ref="HM2:HQ2"/>
    <mergeCell ref="HR2:HV2"/>
    <mergeCell ref="HW2:IA2"/>
    <mergeCell ref="IB2:IF2"/>
    <mergeCell ref="IG2:IK2"/>
    <mergeCell ref="IL2:IP2"/>
    <mergeCell ref="HC2:HG2"/>
    <mergeCell ref="HH2:HL2"/>
    <mergeCell ref="FT2:FX2"/>
    <mergeCell ref="FY2:GC2"/>
    <mergeCell ref="GD2:GH2"/>
    <mergeCell ref="GX2:HB2"/>
    <mergeCell ref="GI2:GM2"/>
    <mergeCell ref="GN2:GR2"/>
    <mergeCell ref="GS2:GW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0">
      <selection activeCell="C26" sqref="C26"/>
    </sheetView>
  </sheetViews>
  <sheetFormatPr defaultColWidth="9.00390625" defaultRowHeight="12.75"/>
  <cols>
    <col min="1" max="1" width="28.75390625" style="0" customWidth="1"/>
    <col min="2" max="2" width="5.625" style="0" customWidth="1"/>
    <col min="3" max="3" width="9.25390625" style="0" customWidth="1"/>
    <col min="4" max="4" width="9.75390625" style="0" customWidth="1"/>
    <col min="5" max="5" width="9.375" style="0" customWidth="1"/>
    <col min="6" max="6" width="8.75390625" style="0" customWidth="1"/>
    <col min="7" max="7" width="8.125" style="0" customWidth="1"/>
    <col min="8" max="9" width="7.875" style="0" customWidth="1"/>
    <col min="10" max="10" width="7.25390625" style="0" customWidth="1"/>
    <col min="11" max="11" width="10.25390625" style="0" bestFit="1" customWidth="1"/>
  </cols>
  <sheetData>
    <row r="1" spans="8:10" ht="15.75">
      <c r="H1" s="53" t="s">
        <v>17</v>
      </c>
      <c r="I1" s="53"/>
      <c r="J1" s="53"/>
    </row>
    <row r="2" spans="1:10" ht="15.7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52" t="s">
        <v>18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.75">
      <c r="A4" s="52" t="s">
        <v>19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52" t="s">
        <v>59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6.5" thickBot="1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ht="12.75" customHeight="1">
      <c r="A7" s="7" t="s">
        <v>20</v>
      </c>
      <c r="B7" s="8" t="s">
        <v>21</v>
      </c>
      <c r="C7" s="54" t="s">
        <v>22</v>
      </c>
      <c r="D7" s="66"/>
      <c r="E7" s="8" t="s">
        <v>23</v>
      </c>
      <c r="F7" s="54" t="s">
        <v>24</v>
      </c>
      <c r="G7" s="78"/>
      <c r="H7" s="66"/>
      <c r="I7" s="54" t="s">
        <v>25</v>
      </c>
      <c r="J7" s="66"/>
    </row>
    <row r="8" spans="1:10" ht="12.75" customHeight="1">
      <c r="A8" s="9" t="s">
        <v>26</v>
      </c>
      <c r="B8" s="10" t="s">
        <v>27</v>
      </c>
      <c r="C8" s="61" t="s">
        <v>28</v>
      </c>
      <c r="D8" s="63"/>
      <c r="E8" s="10" t="s">
        <v>29</v>
      </c>
      <c r="F8" s="61"/>
      <c r="G8" s="62"/>
      <c r="H8" s="63"/>
      <c r="I8" s="61" t="s">
        <v>30</v>
      </c>
      <c r="J8" s="63"/>
    </row>
    <row r="9" spans="1:10" ht="12.75">
      <c r="A9" s="9" t="s">
        <v>31</v>
      </c>
      <c r="B9" s="10" t="s">
        <v>32</v>
      </c>
      <c r="C9" s="64"/>
      <c r="D9" s="65"/>
      <c r="E9" s="4"/>
      <c r="F9" s="61"/>
      <c r="G9" s="62"/>
      <c r="H9" s="63"/>
      <c r="I9" s="64"/>
      <c r="J9" s="65"/>
    </row>
    <row r="10" spans="1:10" ht="12.75" customHeight="1" thickBot="1">
      <c r="A10" s="9" t="s">
        <v>33</v>
      </c>
      <c r="B10" s="10" t="s">
        <v>34</v>
      </c>
      <c r="C10" s="82"/>
      <c r="D10" s="67"/>
      <c r="E10" s="2"/>
      <c r="F10" s="79"/>
      <c r="G10" s="80"/>
      <c r="H10" s="81"/>
      <c r="I10" s="82"/>
      <c r="J10" s="67"/>
    </row>
    <row r="11" spans="1:10" ht="12.75" customHeight="1">
      <c r="A11" s="9" t="s">
        <v>35</v>
      </c>
      <c r="B11" s="4"/>
      <c r="C11" s="10" t="s">
        <v>36</v>
      </c>
      <c r="D11" s="10" t="s">
        <v>69</v>
      </c>
      <c r="E11" s="10" t="s">
        <v>36</v>
      </c>
      <c r="F11" s="10" t="s">
        <v>36</v>
      </c>
      <c r="G11" s="10" t="s">
        <v>36</v>
      </c>
      <c r="H11" s="10" t="s">
        <v>36</v>
      </c>
      <c r="I11" s="10" t="s">
        <v>37</v>
      </c>
      <c r="J11" s="10" t="s">
        <v>38</v>
      </c>
    </row>
    <row r="12" spans="1:10" ht="12.75">
      <c r="A12" s="3"/>
      <c r="B12" s="4"/>
      <c r="C12" s="10">
        <v>2022</v>
      </c>
      <c r="D12" s="10">
        <v>2022</v>
      </c>
      <c r="E12" s="10">
        <v>2023</v>
      </c>
      <c r="F12" s="10">
        <v>2024</v>
      </c>
      <c r="G12" s="10">
        <v>2025</v>
      </c>
      <c r="H12" s="10">
        <v>2026</v>
      </c>
      <c r="I12" s="10" t="s">
        <v>39</v>
      </c>
      <c r="J12" s="10" t="s">
        <v>40</v>
      </c>
    </row>
    <row r="13" spans="1:10" ht="12.75">
      <c r="A13" s="3"/>
      <c r="B13" s="4"/>
      <c r="C13" s="10" t="s">
        <v>56</v>
      </c>
      <c r="D13" s="10" t="s">
        <v>56</v>
      </c>
      <c r="E13" s="10" t="s">
        <v>56</v>
      </c>
      <c r="F13" s="10" t="s">
        <v>56</v>
      </c>
      <c r="G13" s="10" t="s">
        <v>56</v>
      </c>
      <c r="H13" s="10" t="s">
        <v>56</v>
      </c>
      <c r="I13" s="4"/>
      <c r="J13" s="10" t="s">
        <v>41</v>
      </c>
    </row>
    <row r="14" spans="1:10" ht="13.5" thickBot="1">
      <c r="A14" s="5"/>
      <c r="B14" s="2"/>
      <c r="C14" s="15"/>
      <c r="D14" s="15"/>
      <c r="E14" s="15"/>
      <c r="F14" s="15"/>
      <c r="G14" s="15"/>
      <c r="H14" s="15"/>
      <c r="I14" s="2"/>
      <c r="J14" s="2"/>
    </row>
    <row r="15" spans="1:10" ht="13.5" thickBot="1">
      <c r="A15" s="12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0" ht="24" customHeight="1" thickBot="1">
      <c r="A16" s="70" t="s">
        <v>48</v>
      </c>
      <c r="B16" s="76"/>
      <c r="C16" s="76"/>
      <c r="D16" s="76"/>
      <c r="E16" s="76"/>
      <c r="F16" s="76"/>
      <c r="G16" s="76"/>
      <c r="H16" s="76"/>
      <c r="I16" s="76"/>
      <c r="J16" s="77"/>
    </row>
    <row r="17" spans="1:10" ht="24.75" customHeight="1" thickBot="1">
      <c r="A17" s="70" t="s">
        <v>63</v>
      </c>
      <c r="B17" s="76"/>
      <c r="C17" s="76"/>
      <c r="D17" s="76"/>
      <c r="E17" s="76"/>
      <c r="F17" s="76"/>
      <c r="G17" s="76"/>
      <c r="H17" s="76"/>
      <c r="I17" s="76"/>
      <c r="J17" s="77"/>
    </row>
    <row r="18" spans="1:10" ht="25.5" customHeight="1" thickBot="1">
      <c r="A18" s="70" t="s">
        <v>88</v>
      </c>
      <c r="B18" s="76"/>
      <c r="C18" s="76"/>
      <c r="D18" s="76"/>
      <c r="E18" s="76"/>
      <c r="F18" s="76"/>
      <c r="G18" s="76"/>
      <c r="H18" s="76"/>
      <c r="I18" s="76"/>
      <c r="J18" s="77"/>
    </row>
    <row r="19" spans="1:10" ht="13.5" thickBot="1">
      <c r="A19" s="70" t="s">
        <v>79</v>
      </c>
      <c r="B19" s="76"/>
      <c r="C19" s="76"/>
      <c r="D19" s="76"/>
      <c r="E19" s="76"/>
      <c r="F19" s="76"/>
      <c r="G19" s="76"/>
      <c r="H19" s="76"/>
      <c r="I19" s="76"/>
      <c r="J19" s="77"/>
    </row>
    <row r="20" spans="1:11" ht="38.25" customHeight="1" thickBot="1">
      <c r="A20" s="19" t="s">
        <v>82</v>
      </c>
      <c r="B20" s="21" t="s">
        <v>53</v>
      </c>
      <c r="C20" s="28">
        <v>133.4014</v>
      </c>
      <c r="D20" s="28">
        <v>133.4018675</v>
      </c>
      <c r="E20" s="28">
        <v>0</v>
      </c>
      <c r="F20" s="28">
        <v>0</v>
      </c>
      <c r="G20" s="28">
        <v>0</v>
      </c>
      <c r="H20" s="28">
        <v>0</v>
      </c>
      <c r="I20" s="32">
        <f>D20</f>
        <v>133.4018675</v>
      </c>
      <c r="J20" s="33">
        <v>2022</v>
      </c>
      <c r="K20" s="43"/>
    </row>
    <row r="21" spans="1:11" ht="79.5" thickBot="1">
      <c r="A21" s="19" t="s">
        <v>83</v>
      </c>
      <c r="B21" s="21" t="s">
        <v>53</v>
      </c>
      <c r="C21" s="28">
        <v>117.4958</v>
      </c>
      <c r="D21" s="28">
        <v>117.4718</v>
      </c>
      <c r="E21" s="28">
        <v>187.5036</v>
      </c>
      <c r="F21" s="28">
        <v>0</v>
      </c>
      <c r="G21" s="28">
        <v>0</v>
      </c>
      <c r="H21" s="28">
        <v>0</v>
      </c>
      <c r="I21" s="32">
        <f>E21</f>
        <v>187.5036</v>
      </c>
      <c r="J21" s="33">
        <v>2023</v>
      </c>
      <c r="K21" s="43"/>
    </row>
    <row r="22" spans="1:11" ht="25.5" customHeight="1" thickBot="1">
      <c r="A22" s="70" t="s">
        <v>80</v>
      </c>
      <c r="B22" s="76"/>
      <c r="C22" s="76"/>
      <c r="D22" s="76"/>
      <c r="E22" s="76"/>
      <c r="F22" s="76"/>
      <c r="G22" s="76"/>
      <c r="H22" s="76"/>
      <c r="I22" s="76"/>
      <c r="J22" s="77"/>
      <c r="K22" s="43"/>
    </row>
    <row r="23" spans="1:10" ht="34.5" thickBot="1">
      <c r="A23" s="29" t="s">
        <v>86</v>
      </c>
      <c r="B23" s="21" t="s">
        <v>53</v>
      </c>
      <c r="C23" s="28">
        <v>141.0229</v>
      </c>
      <c r="D23" s="28">
        <v>141.02285</v>
      </c>
      <c r="E23" s="28">
        <v>316.2756</v>
      </c>
      <c r="F23" s="28">
        <v>436.5571</v>
      </c>
      <c r="G23" s="28">
        <v>0</v>
      </c>
      <c r="H23" s="28">
        <v>0</v>
      </c>
      <c r="I23" s="32">
        <f>F23</f>
        <v>436.5571</v>
      </c>
      <c r="J23" s="33">
        <v>2024</v>
      </c>
    </row>
    <row r="24" spans="1:11" ht="23.25" thickBot="1">
      <c r="A24" s="13" t="s">
        <v>42</v>
      </c>
      <c r="B24" s="11" t="s">
        <v>53</v>
      </c>
      <c r="C24" s="23">
        <f aca="true" t="shared" si="0" ref="C24:H24">SUM(C20:C21,C23:C23)</f>
        <v>391.9201</v>
      </c>
      <c r="D24" s="23">
        <f t="shared" si="0"/>
        <v>391.8965175</v>
      </c>
      <c r="E24" s="23">
        <f t="shared" si="0"/>
        <v>503.7792</v>
      </c>
      <c r="F24" s="23">
        <f t="shared" si="0"/>
        <v>436.5571</v>
      </c>
      <c r="G24" s="23">
        <f t="shared" si="0"/>
        <v>0</v>
      </c>
      <c r="H24" s="23">
        <f t="shared" si="0"/>
        <v>0</v>
      </c>
      <c r="I24" s="24"/>
      <c r="J24" s="1"/>
      <c r="K24" s="44"/>
    </row>
    <row r="25" spans="1:10" ht="34.5" customHeight="1" thickBot="1">
      <c r="A25" s="70" t="s">
        <v>70</v>
      </c>
      <c r="B25" s="71"/>
      <c r="C25" s="71"/>
      <c r="D25" s="71"/>
      <c r="E25" s="71"/>
      <c r="F25" s="71"/>
      <c r="G25" s="71"/>
      <c r="H25" s="71"/>
      <c r="I25" s="71"/>
      <c r="J25" s="72"/>
    </row>
    <row r="26" spans="1:10" ht="71.25" customHeight="1" thickBot="1">
      <c r="A26" s="19" t="s">
        <v>72</v>
      </c>
      <c r="B26" s="21" t="s">
        <v>53</v>
      </c>
      <c r="C26" s="28">
        <v>138.330054</v>
      </c>
      <c r="D26" s="28">
        <v>135.41101027</v>
      </c>
      <c r="E26" s="28">
        <v>191.15</v>
      </c>
      <c r="F26" s="28">
        <v>0</v>
      </c>
      <c r="G26" s="28">
        <v>0</v>
      </c>
      <c r="H26" s="28">
        <v>0</v>
      </c>
      <c r="I26" s="32">
        <f>E26</f>
        <v>191.15</v>
      </c>
      <c r="J26" s="33">
        <v>2023</v>
      </c>
    </row>
    <row r="27" spans="1:11" ht="23.25" thickBot="1">
      <c r="A27" s="13" t="s">
        <v>42</v>
      </c>
      <c r="B27" s="11" t="s">
        <v>53</v>
      </c>
      <c r="C27" s="23">
        <f aca="true" t="shared" si="1" ref="C27:H27">SUM(C26:C26)</f>
        <v>138.330054</v>
      </c>
      <c r="D27" s="23">
        <f>SUM(D26:D26)</f>
        <v>135.41101027</v>
      </c>
      <c r="E27" s="28">
        <f t="shared" si="1"/>
        <v>191.15</v>
      </c>
      <c r="F27" s="23">
        <f t="shared" si="1"/>
        <v>0</v>
      </c>
      <c r="G27" s="23">
        <f t="shared" si="1"/>
        <v>0</v>
      </c>
      <c r="H27" s="23">
        <f t="shared" si="1"/>
        <v>0</v>
      </c>
      <c r="I27" s="24"/>
      <c r="J27" s="1"/>
      <c r="K27" s="44"/>
    </row>
    <row r="28" spans="1:10" ht="24" customHeight="1" thickBot="1">
      <c r="A28" s="73" t="s">
        <v>71</v>
      </c>
      <c r="B28" s="74"/>
      <c r="C28" s="74"/>
      <c r="D28" s="74"/>
      <c r="E28" s="74"/>
      <c r="F28" s="74"/>
      <c r="G28" s="74"/>
      <c r="H28" s="74"/>
      <c r="I28" s="74"/>
      <c r="J28" s="75"/>
    </row>
    <row r="29" spans="1:10" ht="45.75" thickBot="1">
      <c r="A29" s="19" t="s">
        <v>73</v>
      </c>
      <c r="B29" s="21" t="s">
        <v>53</v>
      </c>
      <c r="C29" s="28">
        <v>349.40320814</v>
      </c>
      <c r="D29" s="28">
        <v>349.40320813</v>
      </c>
      <c r="E29" s="28">
        <v>7</v>
      </c>
      <c r="F29" s="28">
        <v>0</v>
      </c>
      <c r="G29" s="28">
        <v>0</v>
      </c>
      <c r="H29" s="28">
        <v>0</v>
      </c>
      <c r="I29" s="32">
        <f>E29</f>
        <v>7</v>
      </c>
      <c r="J29" s="33">
        <v>2023</v>
      </c>
    </row>
    <row r="30" spans="1:10" ht="23.25" thickBot="1">
      <c r="A30" s="13" t="s">
        <v>42</v>
      </c>
      <c r="B30" s="11" t="s">
        <v>53</v>
      </c>
      <c r="C30" s="23">
        <f aca="true" t="shared" si="2" ref="C30:H30">SUM(C29:C29)</f>
        <v>349.40320814</v>
      </c>
      <c r="D30" s="23">
        <f>SUM(D29:D29)</f>
        <v>349.40320813</v>
      </c>
      <c r="E30" s="23">
        <f t="shared" si="2"/>
        <v>7</v>
      </c>
      <c r="F30" s="23">
        <f t="shared" si="2"/>
        <v>0</v>
      </c>
      <c r="G30" s="23">
        <f t="shared" si="2"/>
        <v>0</v>
      </c>
      <c r="H30" s="23">
        <f t="shared" si="2"/>
        <v>0</v>
      </c>
      <c r="I30" s="24"/>
      <c r="J30" s="1"/>
    </row>
    <row r="31" spans="1:10" ht="35.25" customHeight="1" thickBot="1">
      <c r="A31" s="70" t="s">
        <v>89</v>
      </c>
      <c r="B31" s="76"/>
      <c r="C31" s="76"/>
      <c r="D31" s="76"/>
      <c r="E31" s="76"/>
      <c r="F31" s="76"/>
      <c r="G31" s="76"/>
      <c r="H31" s="76"/>
      <c r="I31" s="76"/>
      <c r="J31" s="77"/>
    </row>
    <row r="32" spans="1:11" ht="57" thickBot="1">
      <c r="A32" s="29" t="s">
        <v>74</v>
      </c>
      <c r="B32" s="48" t="s">
        <v>53</v>
      </c>
      <c r="C32" s="45">
        <v>27.04018</v>
      </c>
      <c r="D32" s="45">
        <v>27.0401796</v>
      </c>
      <c r="E32" s="45">
        <v>0</v>
      </c>
      <c r="F32" s="45">
        <v>0</v>
      </c>
      <c r="G32" s="45">
        <v>0</v>
      </c>
      <c r="H32" s="45">
        <v>0</v>
      </c>
      <c r="I32" s="32">
        <f>D32</f>
        <v>27.0401796</v>
      </c>
      <c r="J32" s="33">
        <v>2022</v>
      </c>
      <c r="K32" s="44"/>
    </row>
    <row r="33" spans="1:10" ht="23.25" thickBot="1">
      <c r="A33" s="13" t="s">
        <v>42</v>
      </c>
      <c r="B33" s="11" t="s">
        <v>53</v>
      </c>
      <c r="C33" s="23">
        <f aca="true" t="shared" si="3" ref="C33:H33">SUM(C32:C32)</f>
        <v>27.04018</v>
      </c>
      <c r="D33" s="23">
        <f>SUM(D32:D32)</f>
        <v>27.0401796</v>
      </c>
      <c r="E33" s="23">
        <f t="shared" si="3"/>
        <v>0</v>
      </c>
      <c r="F33" s="23">
        <f t="shared" si="3"/>
        <v>0</v>
      </c>
      <c r="G33" s="23">
        <f t="shared" si="3"/>
        <v>0</v>
      </c>
      <c r="H33" s="23">
        <f t="shared" si="3"/>
        <v>0</v>
      </c>
      <c r="I33" s="24"/>
      <c r="J33" s="1"/>
    </row>
    <row r="34" spans="1:10" ht="25.5" customHeight="1" thickBot="1">
      <c r="A34" s="73" t="s">
        <v>75</v>
      </c>
      <c r="B34" s="74"/>
      <c r="C34" s="74"/>
      <c r="D34" s="74"/>
      <c r="E34" s="74"/>
      <c r="F34" s="74"/>
      <c r="G34" s="74"/>
      <c r="H34" s="74"/>
      <c r="I34" s="74"/>
      <c r="J34" s="75"/>
    </row>
    <row r="35" spans="1:10" ht="90.75" thickBot="1">
      <c r="A35" s="29" t="s">
        <v>76</v>
      </c>
      <c r="B35" s="48" t="s">
        <v>53</v>
      </c>
      <c r="C35" s="45">
        <v>82.7</v>
      </c>
      <c r="D35" s="45">
        <v>70.83929265</v>
      </c>
      <c r="E35" s="45">
        <v>0</v>
      </c>
      <c r="F35" s="45">
        <v>0</v>
      </c>
      <c r="G35" s="45">
        <v>0</v>
      </c>
      <c r="H35" s="45">
        <v>0</v>
      </c>
      <c r="I35" s="46">
        <f>D35</f>
        <v>70.83929265</v>
      </c>
      <c r="J35" s="47">
        <v>2022</v>
      </c>
    </row>
    <row r="36" spans="1:10" ht="23.25" thickBot="1">
      <c r="A36" s="13" t="s">
        <v>42</v>
      </c>
      <c r="B36" s="11" t="s">
        <v>53</v>
      </c>
      <c r="C36" s="23">
        <f aca="true" t="shared" si="4" ref="C36:H36">SUM(C35:C35)</f>
        <v>82.7</v>
      </c>
      <c r="D36" s="23">
        <f t="shared" si="4"/>
        <v>70.83929265</v>
      </c>
      <c r="E36" s="23">
        <f t="shared" si="4"/>
        <v>0</v>
      </c>
      <c r="F36" s="23">
        <f t="shared" si="4"/>
        <v>0</v>
      </c>
      <c r="G36" s="23">
        <f t="shared" si="4"/>
        <v>0</v>
      </c>
      <c r="H36" s="23">
        <f t="shared" si="4"/>
        <v>0</v>
      </c>
      <c r="I36" s="24"/>
      <c r="J36" s="1"/>
    </row>
    <row r="37" spans="1:11" ht="12.75">
      <c r="A37" s="27" t="s">
        <v>57</v>
      </c>
      <c r="B37" s="66" t="s">
        <v>53</v>
      </c>
      <c r="C37" s="68">
        <f aca="true" t="shared" si="5" ref="C37:H37">C27+C24+C30+C33+C36</f>
        <v>989.3935421399999</v>
      </c>
      <c r="D37" s="68">
        <f t="shared" si="5"/>
        <v>974.5902081499999</v>
      </c>
      <c r="E37" s="68">
        <f t="shared" si="5"/>
        <v>701.9292</v>
      </c>
      <c r="F37" s="68">
        <f t="shared" si="5"/>
        <v>436.5571</v>
      </c>
      <c r="G37" s="68">
        <f t="shared" si="5"/>
        <v>0</v>
      </c>
      <c r="H37" s="68">
        <f t="shared" si="5"/>
        <v>0</v>
      </c>
      <c r="I37" s="58"/>
      <c r="J37" s="58"/>
      <c r="K37" s="44"/>
    </row>
    <row r="38" spans="1:10" ht="13.5" thickBot="1">
      <c r="A38" s="13" t="s">
        <v>43</v>
      </c>
      <c r="B38" s="67"/>
      <c r="C38" s="69"/>
      <c r="D38" s="69"/>
      <c r="E38" s="69"/>
      <c r="F38" s="69"/>
      <c r="G38" s="69"/>
      <c r="H38" s="69"/>
      <c r="I38" s="69"/>
      <c r="J38" s="69"/>
    </row>
  </sheetData>
  <sheetProtection/>
  <mergeCells count="36">
    <mergeCell ref="A19:J19"/>
    <mergeCell ref="A22:J22"/>
    <mergeCell ref="A18:J18"/>
    <mergeCell ref="F7:H7"/>
    <mergeCell ref="I9:J9"/>
    <mergeCell ref="A17:J17"/>
    <mergeCell ref="F10:H10"/>
    <mergeCell ref="A16:J16"/>
    <mergeCell ref="I10:J10"/>
    <mergeCell ref="C10:D10"/>
    <mergeCell ref="D37:D38"/>
    <mergeCell ref="E37:E38"/>
    <mergeCell ref="F37:F38"/>
    <mergeCell ref="G37:G38"/>
    <mergeCell ref="H37:H38"/>
    <mergeCell ref="I37:I38"/>
    <mergeCell ref="A5:J5"/>
    <mergeCell ref="I7:J7"/>
    <mergeCell ref="I8:J8"/>
    <mergeCell ref="B37:B38"/>
    <mergeCell ref="C37:C38"/>
    <mergeCell ref="A25:J25"/>
    <mergeCell ref="J37:J38"/>
    <mergeCell ref="A28:J28"/>
    <mergeCell ref="A31:J31"/>
    <mergeCell ref="A34:J34"/>
    <mergeCell ref="F8:H8"/>
    <mergeCell ref="F9:H9"/>
    <mergeCell ref="C9:D9"/>
    <mergeCell ref="H1:J1"/>
    <mergeCell ref="A2:J2"/>
    <mergeCell ref="C7:D7"/>
    <mergeCell ref="C8:D8"/>
    <mergeCell ref="A3:J3"/>
    <mergeCell ref="A6:J6"/>
    <mergeCell ref="A4:J4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86" r:id="rId1"/>
  <rowBreaks count="1" manualBreakCount="1">
    <brk id="3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N23" sqref="N23"/>
    </sheetView>
  </sheetViews>
  <sheetFormatPr defaultColWidth="9.00390625" defaultRowHeight="12.75"/>
  <cols>
    <col min="1" max="1" width="26.625" style="0" customWidth="1"/>
    <col min="2" max="3" width="6.00390625" style="0" bestFit="1" customWidth="1"/>
    <col min="4" max="4" width="6.00390625" style="0" customWidth="1"/>
    <col min="5" max="5" width="7.00390625" style="0" customWidth="1"/>
    <col min="6" max="8" width="7.00390625" style="0" bestFit="1" customWidth="1"/>
    <col min="9" max="9" width="6.00390625" style="0" bestFit="1" customWidth="1"/>
    <col min="10" max="10" width="7.00390625" style="0" bestFit="1" customWidth="1"/>
  </cols>
  <sheetData>
    <row r="1" spans="8:10" ht="15.75">
      <c r="H1" s="53" t="s">
        <v>45</v>
      </c>
      <c r="I1" s="53"/>
      <c r="J1" s="53"/>
    </row>
    <row r="2" spans="1:256" s="6" customFormat="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10" ht="15.75">
      <c r="A3" s="52" t="s">
        <v>18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.75">
      <c r="A4" s="52" t="s">
        <v>58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52" t="s">
        <v>59</v>
      </c>
      <c r="B5" s="52"/>
      <c r="C5" s="52"/>
      <c r="D5" s="52"/>
      <c r="E5" s="52"/>
      <c r="F5" s="52"/>
      <c r="G5" s="52"/>
      <c r="H5" s="52"/>
      <c r="I5" s="52"/>
      <c r="J5" s="52"/>
    </row>
    <row r="6" spans="1:256" ht="16.5" thickBo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10" ht="12.75" customHeight="1">
      <c r="A7" s="7" t="s">
        <v>20</v>
      </c>
      <c r="B7" s="8" t="s">
        <v>21</v>
      </c>
      <c r="C7" s="54" t="s">
        <v>22</v>
      </c>
      <c r="D7" s="66"/>
      <c r="E7" s="8" t="s">
        <v>23</v>
      </c>
      <c r="F7" s="54" t="s">
        <v>24</v>
      </c>
      <c r="G7" s="78"/>
      <c r="H7" s="66"/>
      <c r="I7" s="54" t="s">
        <v>25</v>
      </c>
      <c r="J7" s="66"/>
    </row>
    <row r="8" spans="1:10" ht="12.75">
      <c r="A8" s="9" t="s">
        <v>26</v>
      </c>
      <c r="B8" s="10" t="s">
        <v>27</v>
      </c>
      <c r="C8" s="61" t="s">
        <v>28</v>
      </c>
      <c r="D8" s="63"/>
      <c r="E8" s="10" t="s">
        <v>29</v>
      </c>
      <c r="F8" s="37"/>
      <c r="G8" s="38"/>
      <c r="H8" s="39"/>
      <c r="I8" s="61" t="s">
        <v>30</v>
      </c>
      <c r="J8" s="63"/>
    </row>
    <row r="9" spans="1:10" ht="12.75">
      <c r="A9" s="9" t="s">
        <v>46</v>
      </c>
      <c r="B9" s="10" t="s">
        <v>32</v>
      </c>
      <c r="C9" s="92"/>
      <c r="D9" s="93"/>
      <c r="E9" s="14"/>
      <c r="F9" s="37"/>
      <c r="G9" s="38"/>
      <c r="H9" s="39"/>
      <c r="I9" s="92"/>
      <c r="J9" s="93"/>
    </row>
    <row r="10" spans="1:10" ht="13.5" thickBot="1">
      <c r="A10" s="9" t="s">
        <v>33</v>
      </c>
      <c r="B10" s="10" t="s">
        <v>34</v>
      </c>
      <c r="C10" s="94"/>
      <c r="D10" s="95"/>
      <c r="E10" s="15"/>
      <c r="F10" s="40"/>
      <c r="G10" s="41"/>
      <c r="H10" s="42"/>
      <c r="I10" s="94"/>
      <c r="J10" s="95"/>
    </row>
    <row r="11" spans="1:10" ht="12.75" customHeight="1">
      <c r="A11" s="9" t="s">
        <v>47</v>
      </c>
      <c r="B11" s="14"/>
      <c r="C11" s="10" t="s">
        <v>36</v>
      </c>
      <c r="D11" s="10" t="s">
        <v>69</v>
      </c>
      <c r="E11" s="10" t="s">
        <v>36</v>
      </c>
      <c r="F11" s="10" t="s">
        <v>36</v>
      </c>
      <c r="G11" s="10" t="s">
        <v>36</v>
      </c>
      <c r="H11" s="10" t="s">
        <v>36</v>
      </c>
      <c r="I11" s="10" t="s">
        <v>37</v>
      </c>
      <c r="J11" s="10" t="s">
        <v>38</v>
      </c>
    </row>
    <row r="12" spans="1:10" ht="12.75">
      <c r="A12" s="16"/>
      <c r="B12" s="14"/>
      <c r="C12" s="10">
        <v>2022</v>
      </c>
      <c r="D12" s="10">
        <v>2022</v>
      </c>
      <c r="E12" s="10">
        <v>2023</v>
      </c>
      <c r="F12" s="10">
        <v>2024</v>
      </c>
      <c r="G12" s="10">
        <v>2025</v>
      </c>
      <c r="H12" s="10">
        <v>2026</v>
      </c>
      <c r="I12" s="10" t="s">
        <v>39</v>
      </c>
      <c r="J12" s="10" t="s">
        <v>40</v>
      </c>
    </row>
    <row r="13" spans="1:10" ht="12.75">
      <c r="A13" s="16"/>
      <c r="B13" s="14"/>
      <c r="C13" s="10" t="s">
        <v>56</v>
      </c>
      <c r="D13" s="10" t="s">
        <v>56</v>
      </c>
      <c r="E13" s="10" t="s">
        <v>56</v>
      </c>
      <c r="F13" s="10" t="s">
        <v>56</v>
      </c>
      <c r="G13" s="10" t="s">
        <v>56</v>
      </c>
      <c r="H13" s="10" t="s">
        <v>56</v>
      </c>
      <c r="I13" s="14"/>
      <c r="J13" s="10" t="s">
        <v>41</v>
      </c>
    </row>
    <row r="14" spans="1:10" ht="13.5" thickBot="1">
      <c r="A14" s="17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3.5" thickBot="1">
      <c r="A15" s="12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0" ht="26.25" customHeight="1" thickBot="1">
      <c r="A16" s="70" t="s">
        <v>48</v>
      </c>
      <c r="B16" s="88"/>
      <c r="C16" s="88"/>
      <c r="D16" s="88"/>
      <c r="E16" s="88"/>
      <c r="F16" s="88"/>
      <c r="G16" s="88"/>
      <c r="H16" s="88"/>
      <c r="I16" s="88"/>
      <c r="J16" s="89"/>
    </row>
    <row r="17" spans="1:10" ht="24.75" customHeight="1" thickBot="1">
      <c r="A17" s="73" t="s">
        <v>61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25.5" customHeight="1" thickBot="1">
      <c r="A18" s="70" t="s">
        <v>55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1" ht="58.5" customHeight="1" thickBot="1">
      <c r="A19" s="29" t="s">
        <v>49</v>
      </c>
      <c r="B19" s="21" t="s">
        <v>53</v>
      </c>
      <c r="C19" s="22">
        <v>10</v>
      </c>
      <c r="D19" s="22">
        <v>48.4</v>
      </c>
      <c r="E19" s="22">
        <v>20</v>
      </c>
      <c r="F19" s="22">
        <v>15</v>
      </c>
      <c r="G19" s="22">
        <v>15</v>
      </c>
      <c r="H19" s="35">
        <v>15</v>
      </c>
      <c r="I19" s="22">
        <f>H19</f>
        <v>15</v>
      </c>
      <c r="J19" s="21">
        <v>2025</v>
      </c>
      <c r="K19" s="49"/>
    </row>
    <row r="20" spans="1:10" ht="13.5" thickBot="1">
      <c r="A20" s="19" t="s">
        <v>42</v>
      </c>
      <c r="B20" s="21" t="s">
        <v>54</v>
      </c>
      <c r="C20" s="21" t="s">
        <v>54</v>
      </c>
      <c r="D20" s="21" t="s">
        <v>54</v>
      </c>
      <c r="E20" s="21" t="s">
        <v>54</v>
      </c>
      <c r="F20" s="21" t="s">
        <v>54</v>
      </c>
      <c r="G20" s="21" t="s">
        <v>54</v>
      </c>
      <c r="H20" s="21" t="s">
        <v>54</v>
      </c>
      <c r="I20" s="21"/>
      <c r="J20" s="21"/>
    </row>
    <row r="21" spans="1:10" ht="12.75">
      <c r="A21" s="18" t="s">
        <v>50</v>
      </c>
      <c r="B21" s="83" t="s">
        <v>54</v>
      </c>
      <c r="C21" s="83" t="s">
        <v>54</v>
      </c>
      <c r="D21" s="83" t="s">
        <v>54</v>
      </c>
      <c r="E21" s="83" t="s">
        <v>54</v>
      </c>
      <c r="F21" s="83" t="s">
        <v>54</v>
      </c>
      <c r="G21" s="83" t="s">
        <v>54</v>
      </c>
      <c r="H21" s="83" t="s">
        <v>54</v>
      </c>
      <c r="I21" s="83"/>
      <c r="J21" s="83"/>
    </row>
    <row r="22" spans="1:10" ht="13.5" thickBot="1">
      <c r="A22" s="19" t="s">
        <v>43</v>
      </c>
      <c r="B22" s="84"/>
      <c r="C22" s="84"/>
      <c r="D22" s="84"/>
      <c r="E22" s="84"/>
      <c r="F22" s="84"/>
      <c r="G22" s="84"/>
      <c r="H22" s="84"/>
      <c r="I22" s="84"/>
      <c r="J22" s="84"/>
    </row>
    <row r="23" spans="1:10" ht="24.75" customHeight="1" thickBot="1">
      <c r="A23" s="73" t="s">
        <v>51</v>
      </c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24.75" customHeight="1" thickBot="1">
      <c r="A24" s="73" t="s">
        <v>81</v>
      </c>
      <c r="B24" s="90"/>
      <c r="C24" s="90"/>
      <c r="D24" s="90"/>
      <c r="E24" s="90"/>
      <c r="F24" s="90"/>
      <c r="G24" s="90"/>
      <c r="H24" s="90"/>
      <c r="I24" s="90"/>
      <c r="J24" s="91"/>
    </row>
    <row r="25" spans="1:11" s="31" customFormat="1" ht="60" customHeight="1" thickBot="1">
      <c r="A25" s="29" t="s">
        <v>64</v>
      </c>
      <c r="B25" s="34" t="s">
        <v>53</v>
      </c>
      <c r="C25" s="36">
        <v>59.7</v>
      </c>
      <c r="D25" s="36">
        <v>58.798</v>
      </c>
      <c r="E25" s="36">
        <v>24.1</v>
      </c>
      <c r="F25" s="36">
        <v>15</v>
      </c>
      <c r="G25" s="36">
        <v>15</v>
      </c>
      <c r="H25" s="36">
        <v>15</v>
      </c>
      <c r="I25" s="36">
        <f>H25</f>
        <v>15</v>
      </c>
      <c r="J25" s="34">
        <v>2025</v>
      </c>
      <c r="K25" s="49"/>
    </row>
    <row r="26" spans="1:10" ht="23.25" thickBot="1">
      <c r="A26" s="19" t="s">
        <v>42</v>
      </c>
      <c r="B26" s="21" t="s">
        <v>53</v>
      </c>
      <c r="C26" s="22">
        <f aca="true" t="shared" si="0" ref="C26:H27">C25</f>
        <v>59.7</v>
      </c>
      <c r="D26" s="22">
        <f t="shared" si="0"/>
        <v>58.798</v>
      </c>
      <c r="E26" s="22">
        <f t="shared" si="0"/>
        <v>24.1</v>
      </c>
      <c r="F26" s="22">
        <f t="shared" si="0"/>
        <v>15</v>
      </c>
      <c r="G26" s="22">
        <f t="shared" si="0"/>
        <v>15</v>
      </c>
      <c r="H26" s="22">
        <f t="shared" si="0"/>
        <v>15</v>
      </c>
      <c r="I26" s="22"/>
      <c r="J26" s="20"/>
    </row>
    <row r="27" spans="1:10" ht="12.75">
      <c r="A27" s="18" t="s">
        <v>50</v>
      </c>
      <c r="B27" s="83" t="s">
        <v>53</v>
      </c>
      <c r="C27" s="85">
        <f>C26</f>
        <v>59.7</v>
      </c>
      <c r="D27" s="85">
        <f t="shared" si="0"/>
        <v>58.798</v>
      </c>
      <c r="E27" s="85">
        <f t="shared" si="0"/>
        <v>24.1</v>
      </c>
      <c r="F27" s="85">
        <f>F26</f>
        <v>15</v>
      </c>
      <c r="G27" s="85">
        <f>G26</f>
        <v>15</v>
      </c>
      <c r="H27" s="85">
        <f>H26</f>
        <v>15</v>
      </c>
      <c r="I27" s="85"/>
      <c r="J27" s="86"/>
    </row>
    <row r="28" spans="1:10" ht="13.5" thickBot="1">
      <c r="A28" s="19" t="s">
        <v>44</v>
      </c>
      <c r="B28" s="84"/>
      <c r="C28" s="84"/>
      <c r="D28" s="84"/>
      <c r="E28" s="84"/>
      <c r="F28" s="84"/>
      <c r="G28" s="84"/>
      <c r="H28" s="84"/>
      <c r="I28" s="84"/>
      <c r="J28" s="87"/>
    </row>
  </sheetData>
  <sheetProtection/>
  <mergeCells count="88">
    <mergeCell ref="A23:J23"/>
    <mergeCell ref="A24:J24"/>
    <mergeCell ref="IQ2:IV2"/>
    <mergeCell ref="EU2:FD2"/>
    <mergeCell ref="FE2:FN2"/>
    <mergeCell ref="FO2:FX2"/>
    <mergeCell ref="FY2:GH2"/>
    <mergeCell ref="HC2:HL2"/>
    <mergeCell ref="HM2:HV2"/>
    <mergeCell ref="AY2:BH2"/>
    <mergeCell ref="IG6:IP6"/>
    <mergeCell ref="IQ6:IV6"/>
    <mergeCell ref="A2:J2"/>
    <mergeCell ref="K2:T2"/>
    <mergeCell ref="U2:AD2"/>
    <mergeCell ref="AE2:AN2"/>
    <mergeCell ref="AO2:AX2"/>
    <mergeCell ref="BI2:BR2"/>
    <mergeCell ref="HW2:IF2"/>
    <mergeCell ref="IG2:IP2"/>
    <mergeCell ref="EA2:EJ2"/>
    <mergeCell ref="GS6:HB6"/>
    <mergeCell ref="EU6:FD6"/>
    <mergeCell ref="EK2:ET2"/>
    <mergeCell ref="GI2:GR2"/>
    <mergeCell ref="GS2:HB2"/>
    <mergeCell ref="EA6:EJ6"/>
    <mergeCell ref="EK6:ET6"/>
    <mergeCell ref="BS2:CB2"/>
    <mergeCell ref="FE6:FN6"/>
    <mergeCell ref="FO6:FX6"/>
    <mergeCell ref="FY6:GH6"/>
    <mergeCell ref="CC2:CL2"/>
    <mergeCell ref="CM2:CV2"/>
    <mergeCell ref="CW2:DF2"/>
    <mergeCell ref="DG2:DP2"/>
    <mergeCell ref="BS6:CB6"/>
    <mergeCell ref="DQ2:DZ2"/>
    <mergeCell ref="AY6:BH6"/>
    <mergeCell ref="HC6:HL6"/>
    <mergeCell ref="HM6:HV6"/>
    <mergeCell ref="HW6:IF6"/>
    <mergeCell ref="CC6:CL6"/>
    <mergeCell ref="CM6:CV6"/>
    <mergeCell ref="CW6:DF6"/>
    <mergeCell ref="DG6:DP6"/>
    <mergeCell ref="DQ6:DZ6"/>
    <mergeCell ref="GI6:GR6"/>
    <mergeCell ref="A18:J18"/>
    <mergeCell ref="G21:G22"/>
    <mergeCell ref="H21:H22"/>
    <mergeCell ref="I21:I22"/>
    <mergeCell ref="B21:B22"/>
    <mergeCell ref="C9:D9"/>
    <mergeCell ref="C10:D10"/>
    <mergeCell ref="I9:J9"/>
    <mergeCell ref="I10:J10"/>
    <mergeCell ref="F21:F22"/>
    <mergeCell ref="B27:B28"/>
    <mergeCell ref="J27:J28"/>
    <mergeCell ref="C27:C28"/>
    <mergeCell ref="D27:D28"/>
    <mergeCell ref="E27:E28"/>
    <mergeCell ref="A6:J6"/>
    <mergeCell ref="D21:D22"/>
    <mergeCell ref="E21:E22"/>
    <mergeCell ref="A16:J16"/>
    <mergeCell ref="A17:J17"/>
    <mergeCell ref="A5:J5"/>
    <mergeCell ref="BI6:BR6"/>
    <mergeCell ref="K6:T6"/>
    <mergeCell ref="C8:D8"/>
    <mergeCell ref="U6:AD6"/>
    <mergeCell ref="AE6:AN6"/>
    <mergeCell ref="I7:J7"/>
    <mergeCell ref="I8:J8"/>
    <mergeCell ref="C7:D7"/>
    <mergeCell ref="AO6:AX6"/>
    <mergeCell ref="F7:H7"/>
    <mergeCell ref="C21:C22"/>
    <mergeCell ref="I27:I28"/>
    <mergeCell ref="H1:J1"/>
    <mergeCell ref="J21:J22"/>
    <mergeCell ref="F27:F28"/>
    <mergeCell ref="G27:G28"/>
    <mergeCell ref="H27:H28"/>
    <mergeCell ref="A3:J3"/>
    <mergeCell ref="A4:J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УЕЗ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Николай Ю. Жигулин</cp:lastModifiedBy>
  <cp:lastPrinted>2023-01-27T05:06:43Z</cp:lastPrinted>
  <dcterms:created xsi:type="dcterms:W3CDTF">2013-02-18T10:10:28Z</dcterms:created>
  <dcterms:modified xsi:type="dcterms:W3CDTF">2023-01-27T05:06:44Z</dcterms:modified>
  <cp:category/>
  <cp:version/>
  <cp:contentType/>
  <cp:contentStatus/>
</cp:coreProperties>
</file>