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грамма" sheetId="1" r:id="rId1"/>
  </sheets>
  <definedNames>
    <definedName name="_xlnm.Print_Titles" localSheetId="0">'программа'!$11:$11</definedName>
    <definedName name="_xlnm.Print_Area" localSheetId="0">'программа'!$A$1:$I$223</definedName>
  </definedNames>
  <calcPr fullCalcOnLoad="1"/>
</workbook>
</file>

<file path=xl/sharedStrings.xml><?xml version="1.0" encoding="utf-8"?>
<sst xmlns="http://schemas.openxmlformats.org/spreadsheetml/2006/main" count="612" uniqueCount="185">
  <si>
    <t>Адрес</t>
  </si>
  <si>
    <t>Общая площадь МКД</t>
  </si>
  <si>
    <t>Основание для ремонта</t>
  </si>
  <si>
    <t>Сметная стоимость</t>
  </si>
  <si>
    <t>решение суда</t>
  </si>
  <si>
    <t>пр-кт Ленина, 175</t>
  </si>
  <si>
    <t>пр-кт Калинина, 5</t>
  </si>
  <si>
    <t>пр-кт Строителей, 12</t>
  </si>
  <si>
    <t>решение МВК</t>
  </si>
  <si>
    <t>Итого:</t>
  </si>
  <si>
    <t>2014 год</t>
  </si>
  <si>
    <t>Всего:</t>
  </si>
  <si>
    <t>2015 год</t>
  </si>
  <si>
    <t>2016 год</t>
  </si>
  <si>
    <t>постановление №185</t>
  </si>
  <si>
    <t>2017 год</t>
  </si>
  <si>
    <t>Первый заместитель главы администрации города,</t>
  </si>
  <si>
    <t>руководитель аппарата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</si>
  <si>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</si>
  <si>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</si>
  <si>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</si>
  <si>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</si>
  <si>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</si>
  <si>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</si>
  <si>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</si>
  <si>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Ленина, 87</t>
  </si>
  <si>
    <t>пр-кт Калинина, 7</t>
  </si>
  <si>
    <t>2013 год</t>
  </si>
  <si>
    <t>пр-кт Ленина, 28</t>
  </si>
  <si>
    <t>ул.Телефонная, 34</t>
  </si>
  <si>
    <t>пр-кт Красноармейский, 131</t>
  </si>
  <si>
    <t>к постановлению администрации города</t>
  </si>
  <si>
    <t xml:space="preserve">№      п/п </t>
  </si>
  <si>
    <t>ПСД, тыс.  рублей</t>
  </si>
  <si>
    <t>объекта, тыс.    рублей</t>
  </si>
  <si>
    <t>Коли-чество жите-лей</t>
  </si>
  <si>
    <t xml:space="preserve">Приложение                               </t>
  </si>
  <si>
    <t xml:space="preserve"> </t>
  </si>
  <si>
    <t>ул.Водников,50</t>
  </si>
  <si>
    <t>Приложение 4</t>
  </si>
  <si>
    <t>ул.Попова,76</t>
  </si>
  <si>
    <t>ул.Гулькина,31</t>
  </si>
  <si>
    <t>ул.Новороссийская,11</t>
  </si>
  <si>
    <t>ул.Георгия Исакова,107</t>
  </si>
  <si>
    <t>ул.Мусорского,3</t>
  </si>
  <si>
    <t>ул.Советской Армии,46</t>
  </si>
  <si>
    <t>ул.Телефонная,40</t>
  </si>
  <si>
    <t>ул.Профинтерна,47</t>
  </si>
  <si>
    <t>ул.Сизова,18</t>
  </si>
  <si>
    <t>ул.Тимуровская,32</t>
  </si>
  <si>
    <t>ул.Восточная,119</t>
  </si>
  <si>
    <t>ул.Восточная,125</t>
  </si>
  <si>
    <t>ул.Георгия Исакова,120</t>
  </si>
  <si>
    <t>ул.Телефонная,44</t>
  </si>
  <si>
    <t>пр-кт Ленина,137</t>
  </si>
  <si>
    <t>ул.Новороссийская,13а</t>
  </si>
  <si>
    <t>ул.Фомина,90-3</t>
  </si>
  <si>
    <t>ул.Строительная 2-я,56</t>
  </si>
  <si>
    <t>ул.Парижской Коммуны,66</t>
  </si>
  <si>
    <t>ул.Ползунова,78</t>
  </si>
  <si>
    <t>ул.Ползунова,17</t>
  </si>
  <si>
    <t>ул.Петра Сухова,67</t>
  </si>
  <si>
    <t>ул.Димитрова,17а</t>
  </si>
  <si>
    <t>ул.Витебская,3</t>
  </si>
  <si>
    <t>ул.80 Гвардейской Дивизии,6</t>
  </si>
  <si>
    <t>ул.80 Гвардейской Дивизии,30</t>
  </si>
  <si>
    <t>ул.Цеховая,60</t>
  </si>
  <si>
    <t>ул.Цеховая,62</t>
  </si>
  <si>
    <t>ул.Песчаная,87</t>
  </si>
  <si>
    <t>пр-кт Социалистический,32</t>
  </si>
  <si>
    <t>ул.Советской Армии,85</t>
  </si>
  <si>
    <t>пр-кт Ленина,92</t>
  </si>
  <si>
    <t>ул.Тимуровская,37</t>
  </si>
  <si>
    <t xml:space="preserve">ул.Георгия Исакова,113 </t>
  </si>
  <si>
    <t>ул.Деповская,29</t>
  </si>
  <si>
    <t>ул.Телефонная,42а</t>
  </si>
  <si>
    <t>ул.Профинтерна,5</t>
  </si>
  <si>
    <t>ул.Георгия Исакова,103</t>
  </si>
  <si>
    <t>ул.Пролетарская,69</t>
  </si>
  <si>
    <t>ул.Телефонная,36</t>
  </si>
  <si>
    <t>пр-кт Строителей,25</t>
  </si>
  <si>
    <t>ул.Георгия Исакова,122</t>
  </si>
  <si>
    <t>ул.Глушкова,44</t>
  </si>
  <si>
    <t>ремонт квартир в целях исполнения судебных решений</t>
  </si>
  <si>
    <t>ул.Попова,96-220</t>
  </si>
  <si>
    <t>ул.Юрина, 246/                   ул.Гущина, 219-181</t>
  </si>
  <si>
    <t>ул.Северо-Западная, 33-25</t>
  </si>
  <si>
    <t>ул.Рылеева,  17-6</t>
  </si>
  <si>
    <t>ул.Георгия Исакова, 128-79</t>
  </si>
  <si>
    <t>ул.Антона Петрова, 106</t>
  </si>
  <si>
    <t>ул.Герцена,6</t>
  </si>
  <si>
    <t>ул.Куйбышева,2</t>
  </si>
  <si>
    <t>решение  МВК</t>
  </si>
  <si>
    <t>ул.Смольная,50</t>
  </si>
  <si>
    <t>ул.Максима Горького,38а</t>
  </si>
  <si>
    <t>протокол КЧС</t>
  </si>
  <si>
    <t>ул.Чайковского, 4-17</t>
  </si>
  <si>
    <t>пр-кт  Калинина, 5</t>
  </si>
  <si>
    <t>пр-кт  Ленина, 87</t>
  </si>
  <si>
    <t>ул.Чудненко, 20</t>
  </si>
  <si>
    <t>ул.40 лет Октября, 24</t>
  </si>
  <si>
    <t>ул.Телефонная,42</t>
  </si>
  <si>
    <t>ул.Сизова,26а</t>
  </si>
  <si>
    <t>пр-кт Ленина,101</t>
  </si>
  <si>
    <t>ул.Профинтерна,37</t>
  </si>
  <si>
    <t>ул.Белинского, 14 п.11,12</t>
  </si>
  <si>
    <t>ул.Герцена, 8</t>
  </si>
  <si>
    <t>ул.Северо-Западная, 179</t>
  </si>
  <si>
    <t>ул.Профинтерна, 12</t>
  </si>
  <si>
    <t>ул.Силикатная, 7</t>
  </si>
  <si>
    <t xml:space="preserve">ул.Советской Армии, 52 </t>
  </si>
  <si>
    <t xml:space="preserve">ул.Советской Армии,52 </t>
  </si>
  <si>
    <t>ул.Сизова, 26</t>
  </si>
  <si>
    <t>ул.Гущина, 79</t>
  </si>
  <si>
    <t>ул.Профинтерна, 59а</t>
  </si>
  <si>
    <t>ул.Юрина, 137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</si>
  <si>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</si>
  <si>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</si>
  <si>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</si>
  <si>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</si>
  <si>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</si>
  <si>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</si>
  <si>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</si>
  <si>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</si>
  <si>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</si>
  <si>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</si>
  <si>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</si>
  <si>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</si>
  <si>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</si>
  <si>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</si>
  <si>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Новороссийский,19-2</t>
  </si>
  <si>
    <t>проезд Рыночный, 9</t>
  </si>
  <si>
    <t>проезд 9 Мая,11</t>
  </si>
  <si>
    <t>ул.Карла Маркса,138</t>
  </si>
  <si>
    <t>проезд Кооперативный 5-й,2</t>
  </si>
  <si>
    <t>ст-ть после аукциона по контрак.</t>
  </si>
  <si>
    <t>ул.Георгия Исакова, 128-39</t>
  </si>
  <si>
    <t>Октябрьский (памятник архитектуры)</t>
  </si>
  <si>
    <t>Железнодорожный (памятник архитектуры)</t>
  </si>
  <si>
    <t>2018 год</t>
  </si>
  <si>
    <t>ул.Профинтерна,59</t>
  </si>
  <si>
    <t>ул.Пролетарская,12а</t>
  </si>
  <si>
    <t>ул.Телефонная,38</t>
  </si>
  <si>
    <t>2019 год</t>
  </si>
  <si>
    <t>пр-кт Ленина,83</t>
  </si>
  <si>
    <t>ул. 40 лет Октября,27</t>
  </si>
  <si>
    <t>ул.Северо-Западная,214</t>
  </si>
  <si>
    <t>2020 год</t>
  </si>
  <si>
    <t>ул.Сизова,43</t>
  </si>
  <si>
    <t>ул.Мусорского,14</t>
  </si>
  <si>
    <t>ул.Сизова,45</t>
  </si>
  <si>
    <t>ул.Антона Петрова,106а</t>
  </si>
  <si>
    <t>ул.Антона Петрова,201</t>
  </si>
  <si>
    <t>ул.Новороссийская,29</t>
  </si>
  <si>
    <t>ул.Антона Петрова,67</t>
  </si>
  <si>
    <t>ул.Георгия Исакова,116</t>
  </si>
  <si>
    <t>ул.Телефонная,48</t>
  </si>
  <si>
    <t>пр-кт Комсомольский,93</t>
  </si>
  <si>
    <t>ул.Воровского,113</t>
  </si>
  <si>
    <t>пр-кт Калинина,22</t>
  </si>
  <si>
    <t>ул.Смирнова,83</t>
  </si>
  <si>
    <t>пр-кт  Ленина, 81</t>
  </si>
  <si>
    <t>пр-кт Ленина,81</t>
  </si>
  <si>
    <t>ул.Юрина,116</t>
  </si>
  <si>
    <t>ул.Куйбышева,4</t>
  </si>
  <si>
    <t>Общая стоимость, тыс.  рублей</t>
  </si>
  <si>
    <t>пр-кт Коммунаров,122б</t>
  </si>
  <si>
    <t>к муниципальной программе «Капитальный ремонт жилищного фонда города Барнаула на 2013-2020 годы»</t>
  </si>
  <si>
    <t>Резерв (доля городского софинансирования в рамках реализации Федерального закона от 21.07.2007          №185-ФЗ «О Фонде содействия реформированию жилищно-коммунального хозяйства»)</t>
  </si>
  <si>
    <t>пр-кт Строителей,12</t>
  </si>
  <si>
    <t>ул.Тимуровская,35</t>
  </si>
  <si>
    <t>проезд  Параллельный, 75</t>
  </si>
  <si>
    <t>ул.Цеховая,12</t>
  </si>
  <si>
    <t>ул.Эмилии Алексеевой,15а</t>
  </si>
  <si>
    <t>Центральный (памятник архитектуры)</t>
  </si>
  <si>
    <t>ул.Крупской,95</t>
  </si>
  <si>
    <t>пр-кт Строителей,11а</t>
  </si>
  <si>
    <t>ул.Карла Маркса,138-12</t>
  </si>
  <si>
    <t>б-р 9 Января,90</t>
  </si>
  <si>
    <t xml:space="preserve">решение комиссии </t>
  </si>
  <si>
    <t>ул.Смирнова,92</t>
  </si>
  <si>
    <t>ул.Тимуровская,46</t>
  </si>
  <si>
    <t>ул.Телефонная,32-10</t>
  </si>
  <si>
    <t>ул.Ярных, 89</t>
  </si>
  <si>
    <t>от 30.12.2014 №2755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</si>
</sst>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4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0"/>
      <color indexed="10"/>
      <name val="Times New Roman"/>
      <family val="1"/>
    </font>
    <font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0"/>
      <color rgb="FFFF0000"/>
      <name val="Times New Roman"/>
      <family val="1"/>
    </font>
    <font>
      <sz val="2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7" fontId="4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177" fontId="6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77" fontId="49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2" fontId="12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23"/>
  <sheetViews>
    <sheetView tabSelected="1" view="pageBreakPreview" zoomScale="33" zoomScaleNormal="20" zoomScaleSheetLayoutView="33" zoomScalePageLayoutView="20" workbookViewId="0" topLeftCell="A1">
      <selection activeCell="C5" sqref="C5"/>
    </sheetView>
  </sheetViews>
  <sheetFormatPr defaultColWidth="9.00390625" defaultRowHeight="12.75"/>
  <cols>
    <col min="1" max="1" width="14.25390625" style="31" customWidth="1"/>
    <col min="2" max="2" width="114.25390625" style="24" customWidth="1"/>
    <col min="3" max="3" width="71.25390625" style="24" customWidth="1"/>
    <col min="4" max="4" width="28.375" style="58" customWidth="1"/>
    <col min="5" max="5" width="32.75390625" style="59" customWidth="1"/>
    <col min="6" max="6" width="78.875" style="24" customWidth="1"/>
    <col min="7" max="7" width="40.625" style="60" customWidth="1"/>
    <col min="8" max="8" width="36.875" style="60" customWidth="1"/>
    <col min="9" max="9" width="33.875" style="60" customWidth="1"/>
    <col min="10" max="10" width="32.25390625" style="24" hidden="1" customWidth="1"/>
    <col min="11" max="16384" width="9.125" style="24" customWidth="1"/>
  </cols>
  <sheetData>
    <row r="1" spans="1:10" ht="54" customHeight="1">
      <c r="A1" s="20"/>
      <c r="B1" s="21"/>
      <c r="C1" s="21"/>
      <c r="D1" s="22"/>
      <c r="E1" s="23"/>
      <c r="F1" s="91" t="s">
        <v>39</v>
      </c>
      <c r="G1" s="91"/>
      <c r="H1" s="91"/>
      <c r="I1" s="91"/>
      <c r="J1" s="91"/>
    </row>
    <row r="2" spans="1:10" ht="50.25" customHeight="1">
      <c r="A2" s="20"/>
      <c r="B2" s="21"/>
      <c r="C2" s="21"/>
      <c r="D2" s="22"/>
      <c r="E2" s="23"/>
      <c r="F2" s="90" t="s">
        <v>31</v>
      </c>
      <c r="G2" s="90"/>
      <c r="H2" s="90"/>
      <c r="I2" s="90"/>
      <c r="J2" s="90"/>
    </row>
    <row r="3" spans="1:10" ht="57.75">
      <c r="A3" s="20"/>
      <c r="B3" s="21"/>
      <c r="C3" s="21"/>
      <c r="D3" s="22"/>
      <c r="E3" s="23"/>
      <c r="F3" s="91" t="s">
        <v>184</v>
      </c>
      <c r="G3" s="91"/>
      <c r="H3" s="91"/>
      <c r="I3" s="91"/>
      <c r="J3" s="91"/>
    </row>
    <row r="4" spans="1:10" ht="23.25" customHeight="1">
      <c r="A4" s="20"/>
      <c r="B4" s="21"/>
      <c r="C4" s="21"/>
      <c r="D4" s="22"/>
      <c r="E4" s="23"/>
      <c r="F4" s="63"/>
      <c r="G4" s="89"/>
      <c r="H4" s="89"/>
      <c r="I4" s="89"/>
      <c r="J4" s="89"/>
    </row>
    <row r="5" spans="1:10" ht="62.25" customHeight="1">
      <c r="A5" s="20"/>
      <c r="B5" s="21"/>
      <c r="C5" s="21"/>
      <c r="D5" s="22"/>
      <c r="E5" s="23"/>
      <c r="F5" s="92" t="s">
        <v>36</v>
      </c>
      <c r="G5" s="92"/>
      <c r="H5" s="92"/>
      <c r="I5" s="92"/>
      <c r="J5" s="92"/>
    </row>
    <row r="6" spans="1:11" ht="162" customHeight="1">
      <c r="A6" s="20"/>
      <c r="B6" s="21"/>
      <c r="C6" s="21"/>
      <c r="D6" s="22"/>
      <c r="E6" s="23"/>
      <c r="F6" s="93" t="s">
        <v>167</v>
      </c>
      <c r="G6" s="93"/>
      <c r="H6" s="93"/>
      <c r="I6" s="93"/>
      <c r="J6" s="93"/>
      <c r="K6" s="21"/>
    </row>
    <row r="7" spans="1:11" ht="27.75" customHeight="1">
      <c r="A7" s="20"/>
      <c r="B7" s="21"/>
      <c r="C7" s="21"/>
      <c r="D7" s="22"/>
      <c r="E7" s="23"/>
      <c r="F7" s="21"/>
      <c r="G7" s="26"/>
      <c r="H7" s="27"/>
      <c r="I7" s="27"/>
      <c r="J7" s="27"/>
      <c r="K7" s="21"/>
    </row>
    <row r="8" spans="1:10" ht="3" customHeight="1">
      <c r="A8" s="20"/>
      <c r="B8" s="21"/>
      <c r="C8" s="21"/>
      <c r="D8" s="22"/>
      <c r="E8" s="23"/>
      <c r="F8" s="21"/>
      <c r="G8" s="28"/>
      <c r="H8" s="28"/>
      <c r="I8" s="96"/>
      <c r="J8" s="96"/>
    </row>
    <row r="9" spans="1:10" ht="48.75" customHeight="1">
      <c r="A9" s="88" t="s">
        <v>32</v>
      </c>
      <c r="B9" s="85" t="s">
        <v>0</v>
      </c>
      <c r="C9" s="85" t="s">
        <v>19</v>
      </c>
      <c r="D9" s="87" t="s">
        <v>35</v>
      </c>
      <c r="E9" s="86" t="s">
        <v>1</v>
      </c>
      <c r="F9" s="87" t="s">
        <v>2</v>
      </c>
      <c r="G9" s="97" t="s">
        <v>165</v>
      </c>
      <c r="H9" s="84" t="s">
        <v>3</v>
      </c>
      <c r="I9" s="84"/>
      <c r="J9" s="100" t="s">
        <v>135</v>
      </c>
    </row>
    <row r="10" spans="1:11" ht="213" customHeight="1">
      <c r="A10" s="88"/>
      <c r="B10" s="85"/>
      <c r="C10" s="85"/>
      <c r="D10" s="87"/>
      <c r="E10" s="86"/>
      <c r="F10" s="87"/>
      <c r="G10" s="97"/>
      <c r="H10" s="30" t="s">
        <v>34</v>
      </c>
      <c r="I10" s="30" t="s">
        <v>33</v>
      </c>
      <c r="J10" s="100"/>
      <c r="K10" s="31"/>
    </row>
    <row r="11" spans="1:10" ht="50.25">
      <c r="A11" s="29">
        <v>1</v>
      </c>
      <c r="B11" s="1">
        <v>2</v>
      </c>
      <c r="C11" s="1">
        <v>3</v>
      </c>
      <c r="D11" s="3">
        <v>4</v>
      </c>
      <c r="E11" s="4">
        <v>5</v>
      </c>
      <c r="F11" s="1">
        <v>6</v>
      </c>
      <c r="G11" s="4">
        <v>7</v>
      </c>
      <c r="H11" s="4">
        <v>8</v>
      </c>
      <c r="I11" s="4">
        <v>9</v>
      </c>
      <c r="J11" s="32">
        <v>10</v>
      </c>
    </row>
    <row r="12" spans="1:10" ht="50.25">
      <c r="A12" s="84" t="s">
        <v>27</v>
      </c>
      <c r="B12" s="84"/>
      <c r="C12" s="84"/>
      <c r="D12" s="84"/>
      <c r="E12" s="84"/>
      <c r="F12" s="84"/>
      <c r="G12" s="84"/>
      <c r="H12" s="84"/>
      <c r="I12" s="84"/>
      <c r="J12" s="79"/>
    </row>
    <row r="13" spans="1:10" ht="50.25">
      <c r="A13" s="3">
        <v>1</v>
      </c>
      <c r="B13" s="10" t="s">
        <v>127</v>
      </c>
      <c r="C13" s="10" t="s">
        <v>20</v>
      </c>
      <c r="D13" s="3">
        <v>197</v>
      </c>
      <c r="E13" s="7">
        <v>4824.4</v>
      </c>
      <c r="F13" s="10" t="s">
        <v>4</v>
      </c>
      <c r="G13" s="8">
        <f aca="true" t="shared" si="0" ref="G13:G32">H13+I13</f>
        <v>19387.2</v>
      </c>
      <c r="H13" s="8">
        <v>19387.2</v>
      </c>
      <c r="I13" s="8">
        <v>0</v>
      </c>
      <c r="J13" s="33">
        <f>12719.51373+3208.70376+948.79021+2152.30963+152.81616+205.10939</f>
        <v>19387.24288</v>
      </c>
    </row>
    <row r="14" spans="1:10" ht="50.25">
      <c r="A14" s="3">
        <v>2</v>
      </c>
      <c r="B14" s="10" t="s">
        <v>6</v>
      </c>
      <c r="C14" s="10" t="s">
        <v>20</v>
      </c>
      <c r="D14" s="3" t="s">
        <v>37</v>
      </c>
      <c r="E14" s="7"/>
      <c r="F14" s="10" t="s">
        <v>4</v>
      </c>
      <c r="G14" s="8">
        <f t="shared" si="0"/>
        <v>362.8</v>
      </c>
      <c r="H14" s="8">
        <v>0</v>
      </c>
      <c r="I14" s="8">
        <v>362.8</v>
      </c>
      <c r="J14" s="33"/>
    </row>
    <row r="15" spans="1:10" ht="50.25">
      <c r="A15" s="1">
        <v>3</v>
      </c>
      <c r="B15" s="2" t="s">
        <v>26</v>
      </c>
      <c r="C15" s="2" t="s">
        <v>20</v>
      </c>
      <c r="D15" s="3" t="s">
        <v>37</v>
      </c>
      <c r="E15" s="4" t="s">
        <v>37</v>
      </c>
      <c r="F15" s="2" t="s">
        <v>4</v>
      </c>
      <c r="G15" s="8">
        <f t="shared" si="0"/>
        <v>2063.3</v>
      </c>
      <c r="H15" s="5">
        <v>0</v>
      </c>
      <c r="I15" s="5">
        <v>2063.3</v>
      </c>
      <c r="J15" s="33"/>
    </row>
    <row r="16" spans="1:10" ht="50.25">
      <c r="A16" s="1">
        <f>A15+1</f>
        <v>4</v>
      </c>
      <c r="B16" s="10" t="s">
        <v>112</v>
      </c>
      <c r="C16" s="2" t="s">
        <v>20</v>
      </c>
      <c r="D16" s="3" t="s">
        <v>37</v>
      </c>
      <c r="E16" s="7" t="s">
        <v>37</v>
      </c>
      <c r="F16" s="2" t="s">
        <v>4</v>
      </c>
      <c r="G16" s="8">
        <f t="shared" si="0"/>
        <v>1291.4</v>
      </c>
      <c r="H16" s="5">
        <v>0</v>
      </c>
      <c r="I16" s="5">
        <v>1291.4</v>
      </c>
      <c r="J16" s="33"/>
    </row>
    <row r="17" spans="1:10" ht="50.25">
      <c r="A17" s="3">
        <v>5</v>
      </c>
      <c r="B17" s="34" t="s">
        <v>93</v>
      </c>
      <c r="C17" s="34" t="s">
        <v>20</v>
      </c>
      <c r="D17" s="3">
        <v>107</v>
      </c>
      <c r="E17" s="4">
        <v>2650.4</v>
      </c>
      <c r="F17" s="2" t="s">
        <v>95</v>
      </c>
      <c r="G17" s="8">
        <f t="shared" si="0"/>
        <v>1310.2</v>
      </c>
      <c r="H17" s="5">
        <v>0</v>
      </c>
      <c r="I17" s="5">
        <v>1310.2</v>
      </c>
      <c r="J17" s="33"/>
    </row>
    <row r="18" spans="1:10" ht="50.25">
      <c r="A18" s="1">
        <v>6</v>
      </c>
      <c r="B18" s="10" t="s">
        <v>114</v>
      </c>
      <c r="C18" s="10" t="s">
        <v>20</v>
      </c>
      <c r="D18" s="3"/>
      <c r="E18" s="7"/>
      <c r="F18" s="2" t="s">
        <v>4</v>
      </c>
      <c r="G18" s="8">
        <f t="shared" si="0"/>
        <v>1452.2</v>
      </c>
      <c r="H18" s="5">
        <v>0</v>
      </c>
      <c r="I18" s="5">
        <f>1955.2-503</f>
        <v>1452.2</v>
      </c>
      <c r="J18" s="33"/>
    </row>
    <row r="19" spans="1:10" ht="50.25">
      <c r="A19" s="3">
        <v>7</v>
      </c>
      <c r="B19" s="10" t="s">
        <v>105</v>
      </c>
      <c r="C19" s="10" t="s">
        <v>21</v>
      </c>
      <c r="D19" s="3">
        <v>117</v>
      </c>
      <c r="E19" s="7">
        <v>26195.7</v>
      </c>
      <c r="F19" s="10" t="s">
        <v>4</v>
      </c>
      <c r="G19" s="8">
        <f t="shared" si="0"/>
        <v>1609.2</v>
      </c>
      <c r="H19" s="8">
        <v>1609.2</v>
      </c>
      <c r="I19" s="8">
        <v>0</v>
      </c>
      <c r="J19" s="33">
        <v>1486.8</v>
      </c>
    </row>
    <row r="20" spans="1:10" ht="50.25">
      <c r="A20" s="3">
        <v>8</v>
      </c>
      <c r="B20" s="10" t="s">
        <v>106</v>
      </c>
      <c r="C20" s="10" t="s">
        <v>21</v>
      </c>
      <c r="D20" s="3">
        <v>98</v>
      </c>
      <c r="E20" s="7">
        <v>1999.3</v>
      </c>
      <c r="F20" s="10" t="s">
        <v>4</v>
      </c>
      <c r="G20" s="8">
        <f t="shared" si="0"/>
        <v>2267.2</v>
      </c>
      <c r="H20" s="8">
        <v>2267.2</v>
      </c>
      <c r="I20" s="8">
        <v>0</v>
      </c>
      <c r="J20" s="33">
        <v>1609.1792</v>
      </c>
    </row>
    <row r="21" spans="1:10" ht="50.25">
      <c r="A21" s="3">
        <v>9</v>
      </c>
      <c r="B21" s="10" t="s">
        <v>28</v>
      </c>
      <c r="C21" s="10" t="s">
        <v>21</v>
      </c>
      <c r="D21" s="3">
        <v>44</v>
      </c>
      <c r="E21" s="7">
        <v>1706.9</v>
      </c>
      <c r="F21" s="10" t="s">
        <v>179</v>
      </c>
      <c r="G21" s="8">
        <f t="shared" si="0"/>
        <v>1486.8</v>
      </c>
      <c r="H21" s="8">
        <v>1486.8</v>
      </c>
      <c r="I21" s="8">
        <v>0</v>
      </c>
      <c r="J21" s="33">
        <v>2267.164</v>
      </c>
    </row>
    <row r="22" spans="1:10" ht="50.25">
      <c r="A22" s="3">
        <v>10</v>
      </c>
      <c r="B22" s="35" t="s">
        <v>94</v>
      </c>
      <c r="C22" s="34" t="s">
        <v>21</v>
      </c>
      <c r="D22" s="3">
        <v>50</v>
      </c>
      <c r="E22" s="7">
        <v>1812</v>
      </c>
      <c r="F22" s="2" t="s">
        <v>95</v>
      </c>
      <c r="G22" s="8">
        <f t="shared" si="0"/>
        <v>749.6</v>
      </c>
      <c r="H22" s="8">
        <v>0</v>
      </c>
      <c r="I22" s="8">
        <v>749.6</v>
      </c>
      <c r="J22" s="33"/>
    </row>
    <row r="23" spans="1:10" ht="50.25">
      <c r="A23" s="3">
        <v>11</v>
      </c>
      <c r="B23" s="10" t="s">
        <v>96</v>
      </c>
      <c r="C23" s="2" t="s">
        <v>21</v>
      </c>
      <c r="D23" s="3" t="s">
        <v>37</v>
      </c>
      <c r="E23" s="7" t="s">
        <v>37</v>
      </c>
      <c r="F23" s="10" t="s">
        <v>92</v>
      </c>
      <c r="G23" s="8">
        <f t="shared" si="0"/>
        <v>1500</v>
      </c>
      <c r="H23" s="5">
        <v>0</v>
      </c>
      <c r="I23" s="5">
        <v>1500</v>
      </c>
      <c r="J23" s="33"/>
    </row>
    <row r="24" spans="1:10" ht="150.75">
      <c r="A24" s="3">
        <v>12</v>
      </c>
      <c r="B24" s="10" t="s">
        <v>136</v>
      </c>
      <c r="C24" s="14" t="s">
        <v>22</v>
      </c>
      <c r="D24" s="3"/>
      <c r="E24" s="8">
        <v>43</v>
      </c>
      <c r="F24" s="12" t="s">
        <v>83</v>
      </c>
      <c r="G24" s="8">
        <f t="shared" si="0"/>
        <v>503</v>
      </c>
      <c r="H24" s="8">
        <v>503</v>
      </c>
      <c r="I24" s="8">
        <v>0</v>
      </c>
      <c r="J24" s="33"/>
    </row>
    <row r="25" spans="1:10" ht="150.75">
      <c r="A25" s="3">
        <v>13</v>
      </c>
      <c r="B25" s="10" t="s">
        <v>88</v>
      </c>
      <c r="C25" s="14" t="s">
        <v>22</v>
      </c>
      <c r="D25" s="3"/>
      <c r="E25" s="7">
        <v>32.1</v>
      </c>
      <c r="F25" s="12" t="s">
        <v>83</v>
      </c>
      <c r="G25" s="8">
        <f t="shared" si="0"/>
        <v>188.9</v>
      </c>
      <c r="H25" s="8">
        <v>188.9</v>
      </c>
      <c r="I25" s="8">
        <v>0</v>
      </c>
      <c r="J25" s="33"/>
    </row>
    <row r="26" spans="1:10" ht="50.25">
      <c r="A26" s="1">
        <v>14</v>
      </c>
      <c r="B26" s="2" t="s">
        <v>113</v>
      </c>
      <c r="C26" s="2" t="s">
        <v>22</v>
      </c>
      <c r="D26" s="3" t="s">
        <v>37</v>
      </c>
      <c r="E26" s="4" t="s">
        <v>37</v>
      </c>
      <c r="F26" s="2" t="s">
        <v>4</v>
      </c>
      <c r="G26" s="8">
        <f t="shared" si="0"/>
        <v>605</v>
      </c>
      <c r="H26" s="5">
        <v>0</v>
      </c>
      <c r="I26" s="5">
        <v>605</v>
      </c>
      <c r="J26" s="33"/>
    </row>
    <row r="27" spans="1:10" ht="50.25">
      <c r="A27" s="3">
        <v>15</v>
      </c>
      <c r="B27" s="10" t="s">
        <v>108</v>
      </c>
      <c r="C27" s="10" t="s">
        <v>22</v>
      </c>
      <c r="D27" s="3">
        <v>159</v>
      </c>
      <c r="E27" s="7">
        <v>2585.6</v>
      </c>
      <c r="F27" s="10" t="s">
        <v>4</v>
      </c>
      <c r="G27" s="8">
        <f t="shared" si="0"/>
        <v>2435.9</v>
      </c>
      <c r="H27" s="8">
        <v>2435.9</v>
      </c>
      <c r="I27" s="8">
        <v>0</v>
      </c>
      <c r="J27" s="33"/>
    </row>
    <row r="28" spans="1:10" ht="50.25">
      <c r="A28" s="1">
        <v>16</v>
      </c>
      <c r="B28" s="10" t="s">
        <v>87</v>
      </c>
      <c r="C28" s="2" t="s">
        <v>22</v>
      </c>
      <c r="D28" s="3" t="s">
        <v>37</v>
      </c>
      <c r="E28" s="7" t="s">
        <v>37</v>
      </c>
      <c r="F28" s="2" t="s">
        <v>4</v>
      </c>
      <c r="G28" s="8">
        <f t="shared" si="0"/>
        <v>198</v>
      </c>
      <c r="H28" s="5">
        <v>0</v>
      </c>
      <c r="I28" s="5">
        <v>198</v>
      </c>
      <c r="J28" s="33"/>
    </row>
    <row r="29" spans="1:10" ht="160.5" customHeight="1">
      <c r="A29" s="3">
        <v>17</v>
      </c>
      <c r="B29" s="10" t="s">
        <v>86</v>
      </c>
      <c r="C29" s="14" t="s">
        <v>22</v>
      </c>
      <c r="D29" s="3"/>
      <c r="E29" s="7">
        <v>46.7</v>
      </c>
      <c r="F29" s="12" t="s">
        <v>83</v>
      </c>
      <c r="G29" s="8">
        <f t="shared" si="0"/>
        <v>207.2</v>
      </c>
      <c r="H29" s="8">
        <v>207.2</v>
      </c>
      <c r="I29" s="8">
        <v>0</v>
      </c>
      <c r="J29" s="36"/>
    </row>
    <row r="30" spans="1:10" ht="45.75" customHeight="1">
      <c r="A30" s="3">
        <v>18</v>
      </c>
      <c r="B30" s="10" t="s">
        <v>107</v>
      </c>
      <c r="C30" s="10" t="s">
        <v>22</v>
      </c>
      <c r="D30" s="3">
        <v>228</v>
      </c>
      <c r="E30" s="7">
        <v>3368</v>
      </c>
      <c r="F30" s="10" t="s">
        <v>4</v>
      </c>
      <c r="G30" s="8">
        <f t="shared" si="0"/>
        <v>3754</v>
      </c>
      <c r="H30" s="8">
        <v>3754</v>
      </c>
      <c r="I30" s="8">
        <v>0</v>
      </c>
      <c r="J30" s="36"/>
    </row>
    <row r="31" spans="1:10" ht="45.75" customHeight="1">
      <c r="A31" s="3">
        <v>19</v>
      </c>
      <c r="B31" s="10" t="s">
        <v>109</v>
      </c>
      <c r="C31" s="10" t="s">
        <v>22</v>
      </c>
      <c r="D31" s="6"/>
      <c r="E31" s="9"/>
      <c r="F31" s="10" t="s">
        <v>4</v>
      </c>
      <c r="G31" s="8">
        <f t="shared" si="0"/>
        <v>407.9</v>
      </c>
      <c r="H31" s="8">
        <v>0</v>
      </c>
      <c r="I31" s="8">
        <v>407.9</v>
      </c>
      <c r="J31" s="36"/>
    </row>
    <row r="32" spans="1:10" ht="45.75" customHeight="1">
      <c r="A32" s="3">
        <v>20</v>
      </c>
      <c r="B32" s="10" t="s">
        <v>111</v>
      </c>
      <c r="C32" s="10" t="s">
        <v>22</v>
      </c>
      <c r="D32" s="3"/>
      <c r="E32" s="7"/>
      <c r="F32" s="10" t="s">
        <v>4</v>
      </c>
      <c r="G32" s="8">
        <f t="shared" si="0"/>
        <v>635.2</v>
      </c>
      <c r="H32" s="8">
        <v>0</v>
      </c>
      <c r="I32" s="8">
        <v>635.2</v>
      </c>
      <c r="J32" s="36"/>
    </row>
    <row r="33" spans="1:10" ht="50.25">
      <c r="A33" s="3">
        <v>21</v>
      </c>
      <c r="B33" s="10" t="s">
        <v>29</v>
      </c>
      <c r="C33" s="10" t="s">
        <v>22</v>
      </c>
      <c r="D33" s="3">
        <v>36</v>
      </c>
      <c r="E33" s="7">
        <v>421.4</v>
      </c>
      <c r="F33" s="10" t="s">
        <v>4</v>
      </c>
      <c r="G33" s="8">
        <f>H33+I33</f>
        <v>2621</v>
      </c>
      <c r="H33" s="8">
        <v>2621</v>
      </c>
      <c r="I33" s="8">
        <v>0</v>
      </c>
      <c r="J33" s="36">
        <v>2621</v>
      </c>
    </row>
    <row r="34" spans="1:10" ht="50.25">
      <c r="A34" s="3">
        <v>22</v>
      </c>
      <c r="B34" s="10" t="s">
        <v>183</v>
      </c>
      <c r="C34" s="10" t="s">
        <v>22</v>
      </c>
      <c r="D34" s="3">
        <v>36</v>
      </c>
      <c r="E34" s="7">
        <v>610.2</v>
      </c>
      <c r="F34" s="10" t="s">
        <v>4</v>
      </c>
      <c r="G34" s="8">
        <f>H34+I34</f>
        <v>6295.1</v>
      </c>
      <c r="H34" s="8">
        <v>6295.1</v>
      </c>
      <c r="I34" s="8">
        <v>0</v>
      </c>
      <c r="J34" s="33">
        <v>6295.1</v>
      </c>
    </row>
    <row r="35" spans="1:10" ht="50.25">
      <c r="A35" s="3">
        <v>23</v>
      </c>
      <c r="B35" s="10" t="s">
        <v>40</v>
      </c>
      <c r="C35" s="2" t="s">
        <v>23</v>
      </c>
      <c r="D35" s="3">
        <v>1137</v>
      </c>
      <c r="E35" s="4">
        <v>22728.4</v>
      </c>
      <c r="F35" s="2" t="s">
        <v>4</v>
      </c>
      <c r="G35" s="8">
        <f>H35+I35</f>
        <v>9008.8</v>
      </c>
      <c r="H35" s="5">
        <v>9008.8</v>
      </c>
      <c r="I35" s="5">
        <v>0</v>
      </c>
      <c r="J35" s="33"/>
    </row>
    <row r="36" spans="1:10" ht="150.75">
      <c r="A36" s="3">
        <v>24</v>
      </c>
      <c r="B36" s="10" t="s">
        <v>84</v>
      </c>
      <c r="C36" s="14" t="s">
        <v>23</v>
      </c>
      <c r="D36" s="3"/>
      <c r="E36" s="7">
        <v>60.5</v>
      </c>
      <c r="F36" s="12" t="s">
        <v>83</v>
      </c>
      <c r="G36" s="8">
        <f>H36+I36</f>
        <v>262.1</v>
      </c>
      <c r="H36" s="8">
        <v>262.1</v>
      </c>
      <c r="I36" s="8">
        <v>0</v>
      </c>
      <c r="J36" s="33">
        <v>262.1</v>
      </c>
    </row>
    <row r="37" spans="1:10" ht="150.75">
      <c r="A37" s="3">
        <v>25</v>
      </c>
      <c r="B37" s="12" t="s">
        <v>85</v>
      </c>
      <c r="C37" s="14" t="s">
        <v>23</v>
      </c>
      <c r="D37" s="3"/>
      <c r="E37" s="7">
        <v>59.9</v>
      </c>
      <c r="F37" s="12" t="s">
        <v>83</v>
      </c>
      <c r="G37" s="8">
        <f>H37+I37</f>
        <v>297.7</v>
      </c>
      <c r="H37" s="8">
        <v>297.7</v>
      </c>
      <c r="I37" s="8">
        <v>0</v>
      </c>
      <c r="J37" s="33"/>
    </row>
    <row r="38" spans="1:10" ht="50.25" customHeight="1">
      <c r="A38" s="82" t="s">
        <v>11</v>
      </c>
      <c r="B38" s="83"/>
      <c r="C38" s="10"/>
      <c r="D38" s="3">
        <f>SUM(D13:D36)</f>
        <v>2209</v>
      </c>
      <c r="E38" s="7">
        <v>69144.5</v>
      </c>
      <c r="F38" s="10"/>
      <c r="G38" s="8">
        <f>SUM(G13:G37)</f>
        <v>60899.69999999999</v>
      </c>
      <c r="H38" s="8">
        <f>SUM(H13:H37)</f>
        <v>50324.1</v>
      </c>
      <c r="I38" s="8">
        <f>SUM(I13:I37)</f>
        <v>10575.6</v>
      </c>
      <c r="J38" s="33">
        <f>SUM(J13:J36)</f>
        <v>33928.58608</v>
      </c>
    </row>
    <row r="39" spans="1:88" s="38" customFormat="1" ht="50.25">
      <c r="A39" s="98" t="s">
        <v>10</v>
      </c>
      <c r="B39" s="98"/>
      <c r="C39" s="98"/>
      <c r="D39" s="98"/>
      <c r="E39" s="98"/>
      <c r="F39" s="98"/>
      <c r="G39" s="98"/>
      <c r="H39" s="98"/>
      <c r="I39" s="98"/>
      <c r="J39" s="99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</row>
    <row r="40" spans="1:10" s="37" customFormat="1" ht="150.75">
      <c r="A40" s="3">
        <v>1</v>
      </c>
      <c r="B40" s="10" t="s">
        <v>127</v>
      </c>
      <c r="C40" s="12" t="s">
        <v>137</v>
      </c>
      <c r="D40" s="3"/>
      <c r="E40" s="7" t="s">
        <v>37</v>
      </c>
      <c r="F40" s="10" t="s">
        <v>4</v>
      </c>
      <c r="G40" s="8">
        <f>H40+I40</f>
        <v>14442.5</v>
      </c>
      <c r="H40" s="8">
        <v>14442.5</v>
      </c>
      <c r="I40" s="8">
        <v>0</v>
      </c>
      <c r="J40" s="16"/>
    </row>
    <row r="41" spans="1:10" s="37" customFormat="1" ht="50.25">
      <c r="A41" s="3">
        <v>2</v>
      </c>
      <c r="B41" s="10" t="s">
        <v>114</v>
      </c>
      <c r="C41" s="10" t="s">
        <v>20</v>
      </c>
      <c r="D41" s="3">
        <v>100</v>
      </c>
      <c r="E41" s="7">
        <v>3000</v>
      </c>
      <c r="F41" s="10" t="s">
        <v>4</v>
      </c>
      <c r="G41" s="8">
        <f aca="true" t="shared" si="1" ref="G41:G56">H41+I41</f>
        <v>1286.7</v>
      </c>
      <c r="H41" s="8">
        <v>1286.7</v>
      </c>
      <c r="I41" s="8">
        <v>0</v>
      </c>
      <c r="J41" s="16"/>
    </row>
    <row r="42" spans="1:10" s="37" customFormat="1" ht="50.25">
      <c r="A42" s="3">
        <v>3</v>
      </c>
      <c r="B42" s="10" t="s">
        <v>112</v>
      </c>
      <c r="C42" s="14" t="s">
        <v>20</v>
      </c>
      <c r="D42" s="3">
        <v>17</v>
      </c>
      <c r="E42" s="8">
        <v>284</v>
      </c>
      <c r="F42" s="14" t="s">
        <v>4</v>
      </c>
      <c r="G42" s="8">
        <f t="shared" si="1"/>
        <v>1490.4</v>
      </c>
      <c r="H42" s="8">
        <v>1490.4</v>
      </c>
      <c r="I42" s="8">
        <v>0</v>
      </c>
      <c r="J42" s="16"/>
    </row>
    <row r="43" spans="1:10" s="71" customFormat="1" ht="50.25">
      <c r="A43" s="3">
        <v>4</v>
      </c>
      <c r="B43" s="10" t="s">
        <v>180</v>
      </c>
      <c r="C43" s="14" t="s">
        <v>20</v>
      </c>
      <c r="D43" s="3">
        <v>24</v>
      </c>
      <c r="E43" s="8">
        <v>589.1</v>
      </c>
      <c r="F43" s="14" t="s">
        <v>95</v>
      </c>
      <c r="G43" s="8">
        <f>H43+I43</f>
        <v>7666.2</v>
      </c>
      <c r="H43" s="8">
        <v>7116.2</v>
      </c>
      <c r="I43" s="8">
        <v>550</v>
      </c>
      <c r="J43" s="70"/>
    </row>
    <row r="44" spans="1:10" s="37" customFormat="1" ht="64.5" customHeight="1">
      <c r="A44" s="3">
        <v>5</v>
      </c>
      <c r="B44" s="14" t="s">
        <v>93</v>
      </c>
      <c r="C44" s="14" t="s">
        <v>20</v>
      </c>
      <c r="D44" s="3"/>
      <c r="E44" s="7"/>
      <c r="F44" s="14" t="s">
        <v>95</v>
      </c>
      <c r="G44" s="8">
        <f t="shared" si="1"/>
        <v>34279</v>
      </c>
      <c r="H44" s="8">
        <v>32968.3</v>
      </c>
      <c r="I44" s="8">
        <v>1310.7</v>
      </c>
      <c r="J44" s="16"/>
    </row>
    <row r="45" spans="1:12" ht="50.25">
      <c r="A45" s="3">
        <v>6</v>
      </c>
      <c r="B45" s="10" t="s">
        <v>94</v>
      </c>
      <c r="C45" s="14" t="s">
        <v>21</v>
      </c>
      <c r="D45" s="3"/>
      <c r="E45" s="7"/>
      <c r="F45" s="14" t="s">
        <v>95</v>
      </c>
      <c r="G45" s="8">
        <f t="shared" si="1"/>
        <v>1299</v>
      </c>
      <c r="H45" s="8">
        <v>1299</v>
      </c>
      <c r="I45" s="8">
        <v>0</v>
      </c>
      <c r="J45" s="36">
        <f>G38-J38</f>
        <v>26971.11391999999</v>
      </c>
      <c r="K45" s="39"/>
      <c r="L45" s="39"/>
    </row>
    <row r="46" spans="1:14" ht="72" customHeight="1">
      <c r="A46" s="3">
        <v>7</v>
      </c>
      <c r="B46" s="10" t="s">
        <v>96</v>
      </c>
      <c r="C46" s="14" t="s">
        <v>21</v>
      </c>
      <c r="D46" s="3">
        <v>5</v>
      </c>
      <c r="E46" s="7">
        <v>53.9</v>
      </c>
      <c r="F46" s="10" t="s">
        <v>92</v>
      </c>
      <c r="G46" s="8">
        <f t="shared" si="1"/>
        <v>2606</v>
      </c>
      <c r="H46" s="8">
        <v>2606</v>
      </c>
      <c r="I46" s="8">
        <v>0</v>
      </c>
      <c r="J46" s="36"/>
      <c r="K46" s="101"/>
      <c r="L46" s="101"/>
      <c r="M46" s="101"/>
      <c r="N46" s="101"/>
    </row>
    <row r="47" spans="1:14" ht="57" customHeight="1">
      <c r="A47" s="3">
        <v>8</v>
      </c>
      <c r="B47" s="14" t="s">
        <v>113</v>
      </c>
      <c r="C47" s="14" t="s">
        <v>22</v>
      </c>
      <c r="D47" s="3">
        <v>200</v>
      </c>
      <c r="E47" s="7">
        <v>3530.8</v>
      </c>
      <c r="F47" s="14" t="s">
        <v>4</v>
      </c>
      <c r="G47" s="8">
        <f t="shared" si="1"/>
        <v>2432.5</v>
      </c>
      <c r="H47" s="8">
        <v>2432.5</v>
      </c>
      <c r="I47" s="8">
        <v>0</v>
      </c>
      <c r="J47" s="36"/>
      <c r="K47" s="95"/>
      <c r="L47" s="95"/>
      <c r="M47" s="39"/>
      <c r="N47" s="39"/>
    </row>
    <row r="48" spans="1:12" ht="50.25">
      <c r="A48" s="3">
        <v>9</v>
      </c>
      <c r="B48" s="10" t="s">
        <v>87</v>
      </c>
      <c r="C48" s="14" t="s">
        <v>22</v>
      </c>
      <c r="D48" s="3">
        <v>2</v>
      </c>
      <c r="E48" s="7">
        <v>43.6</v>
      </c>
      <c r="F48" s="14" t="s">
        <v>4</v>
      </c>
      <c r="G48" s="8">
        <f t="shared" si="1"/>
        <v>127.8</v>
      </c>
      <c r="H48" s="8">
        <v>127.8</v>
      </c>
      <c r="I48" s="8">
        <v>0</v>
      </c>
      <c r="J48" s="36"/>
      <c r="K48" s="39"/>
      <c r="L48" s="39"/>
    </row>
    <row r="49" spans="1:12" ht="150.75">
      <c r="A49" s="3">
        <v>10</v>
      </c>
      <c r="B49" s="10" t="s">
        <v>25</v>
      </c>
      <c r="C49" s="12" t="s">
        <v>138</v>
      </c>
      <c r="D49" s="6"/>
      <c r="E49" s="66"/>
      <c r="F49" s="10" t="s">
        <v>4</v>
      </c>
      <c r="G49" s="8">
        <f t="shared" si="1"/>
        <v>616.3</v>
      </c>
      <c r="H49" s="8">
        <v>0</v>
      </c>
      <c r="I49" s="8">
        <v>616.3</v>
      </c>
      <c r="J49" s="36"/>
      <c r="K49" s="39"/>
      <c r="L49" s="39"/>
    </row>
    <row r="50" spans="1:10" ht="50.25">
      <c r="A50" s="3">
        <v>11</v>
      </c>
      <c r="B50" s="10" t="s">
        <v>115</v>
      </c>
      <c r="C50" s="10" t="s">
        <v>22</v>
      </c>
      <c r="D50" s="3">
        <v>48</v>
      </c>
      <c r="E50" s="7">
        <v>544.2</v>
      </c>
      <c r="F50" s="10" t="s">
        <v>4</v>
      </c>
      <c r="G50" s="8">
        <f t="shared" si="1"/>
        <v>1076.4</v>
      </c>
      <c r="H50" s="8">
        <v>1017.2</v>
      </c>
      <c r="I50" s="8">
        <v>59.2</v>
      </c>
      <c r="J50" s="36"/>
    </row>
    <row r="51" spans="1:10" ht="50.25">
      <c r="A51" s="3">
        <v>12</v>
      </c>
      <c r="B51" s="10" t="s">
        <v>183</v>
      </c>
      <c r="C51" s="10" t="s">
        <v>22</v>
      </c>
      <c r="D51" s="3"/>
      <c r="E51" s="7" t="s">
        <v>37</v>
      </c>
      <c r="F51" s="10" t="s">
        <v>4</v>
      </c>
      <c r="G51" s="8">
        <f t="shared" si="1"/>
        <v>4627.2</v>
      </c>
      <c r="H51" s="8">
        <v>4627.2</v>
      </c>
      <c r="I51" s="8">
        <v>0</v>
      </c>
      <c r="J51" s="36"/>
    </row>
    <row r="52" spans="1:10" ht="50.25">
      <c r="A52" s="3">
        <v>13</v>
      </c>
      <c r="B52" s="15" t="s">
        <v>156</v>
      </c>
      <c r="C52" s="15" t="s">
        <v>22</v>
      </c>
      <c r="D52" s="1"/>
      <c r="E52" s="1"/>
      <c r="F52" s="15" t="s">
        <v>4</v>
      </c>
      <c r="G52" s="8">
        <f t="shared" si="1"/>
        <v>65</v>
      </c>
      <c r="H52" s="5">
        <v>0</v>
      </c>
      <c r="I52" s="5">
        <v>65</v>
      </c>
      <c r="J52" s="36"/>
    </row>
    <row r="53" spans="1:10" ht="50.25">
      <c r="A53" s="3">
        <v>14</v>
      </c>
      <c r="B53" s="2" t="s">
        <v>162</v>
      </c>
      <c r="C53" s="2" t="s">
        <v>22</v>
      </c>
      <c r="D53" s="1"/>
      <c r="E53" s="1"/>
      <c r="F53" s="15" t="s">
        <v>4</v>
      </c>
      <c r="G53" s="8">
        <f t="shared" si="1"/>
        <v>66.3</v>
      </c>
      <c r="H53" s="5">
        <v>0</v>
      </c>
      <c r="I53" s="5">
        <v>66.3</v>
      </c>
      <c r="J53" s="36"/>
    </row>
    <row r="54" spans="1:10" ht="50.25">
      <c r="A54" s="3">
        <v>15</v>
      </c>
      <c r="B54" s="2" t="s">
        <v>169</v>
      </c>
      <c r="C54" s="2" t="s">
        <v>22</v>
      </c>
      <c r="D54" s="1"/>
      <c r="E54" s="1"/>
      <c r="F54" s="15" t="s">
        <v>4</v>
      </c>
      <c r="G54" s="8">
        <f t="shared" si="1"/>
        <v>433.7</v>
      </c>
      <c r="H54" s="5">
        <v>0</v>
      </c>
      <c r="I54" s="5">
        <v>433.7</v>
      </c>
      <c r="J54" s="36"/>
    </row>
    <row r="55" spans="1:10" ht="50.25">
      <c r="A55" s="3">
        <v>16</v>
      </c>
      <c r="B55" s="10" t="s">
        <v>116</v>
      </c>
      <c r="C55" s="10" t="s">
        <v>23</v>
      </c>
      <c r="D55" s="3"/>
      <c r="E55" s="7"/>
      <c r="F55" s="10" t="s">
        <v>4</v>
      </c>
      <c r="G55" s="8">
        <f t="shared" si="1"/>
        <v>70</v>
      </c>
      <c r="H55" s="8">
        <v>0</v>
      </c>
      <c r="I55" s="8">
        <v>70</v>
      </c>
      <c r="J55" s="36" t="s">
        <v>37</v>
      </c>
    </row>
    <row r="56" spans="1:10" ht="50.25">
      <c r="A56" s="3">
        <v>17</v>
      </c>
      <c r="B56" s="2" t="s">
        <v>128</v>
      </c>
      <c r="C56" s="2" t="s">
        <v>24</v>
      </c>
      <c r="D56" s="1"/>
      <c r="E56" s="1"/>
      <c r="F56" s="15" t="s">
        <v>4</v>
      </c>
      <c r="G56" s="8">
        <f t="shared" si="1"/>
        <v>139.2</v>
      </c>
      <c r="H56" s="5">
        <v>0</v>
      </c>
      <c r="I56" s="5">
        <v>139.2</v>
      </c>
      <c r="J56" s="36"/>
    </row>
    <row r="57" spans="1:10" s="41" customFormat="1" ht="50.25">
      <c r="A57" s="82" t="s">
        <v>11</v>
      </c>
      <c r="B57" s="82"/>
      <c r="C57" s="10"/>
      <c r="D57" s="3">
        <f>SUM(D40:D56)</f>
        <v>396</v>
      </c>
      <c r="E57" s="7">
        <f>SUM(E40:E56)</f>
        <v>8045.6</v>
      </c>
      <c r="F57" s="10"/>
      <c r="G57" s="8">
        <f>SUM(G40:G56)</f>
        <v>72724.2</v>
      </c>
      <c r="H57" s="8">
        <f>SUM(H40:H56)</f>
        <v>69413.8</v>
      </c>
      <c r="I57" s="8">
        <f>SUM(I40:I56)</f>
        <v>3310.3999999999996</v>
      </c>
      <c r="J57" s="40"/>
    </row>
    <row r="58" spans="1:10" ht="50.25">
      <c r="A58" s="84" t="s">
        <v>12</v>
      </c>
      <c r="B58" s="84"/>
      <c r="C58" s="84"/>
      <c r="D58" s="84"/>
      <c r="E58" s="84"/>
      <c r="F58" s="84"/>
      <c r="G58" s="84"/>
      <c r="H58" s="84"/>
      <c r="I58" s="84"/>
      <c r="J58" s="79"/>
    </row>
    <row r="59" spans="1:10" ht="50.25">
      <c r="A59" s="1">
        <v>1</v>
      </c>
      <c r="B59" s="2" t="s">
        <v>100</v>
      </c>
      <c r="C59" s="13" t="s">
        <v>20</v>
      </c>
      <c r="D59" s="3">
        <v>48</v>
      </c>
      <c r="E59" s="4">
        <v>637.2</v>
      </c>
      <c r="F59" s="2" t="s">
        <v>4</v>
      </c>
      <c r="G59" s="5">
        <f aca="true" t="shared" si="2" ref="G59:G69">H59+I59</f>
        <v>2961.6</v>
      </c>
      <c r="H59" s="5">
        <v>2500</v>
      </c>
      <c r="I59" s="5">
        <v>461.6</v>
      </c>
      <c r="J59" s="17"/>
    </row>
    <row r="60" spans="1:10" ht="150.75">
      <c r="A60" s="3">
        <v>2</v>
      </c>
      <c r="B60" s="10" t="s">
        <v>127</v>
      </c>
      <c r="C60" s="12" t="s">
        <v>137</v>
      </c>
      <c r="D60" s="3"/>
      <c r="E60" s="4"/>
      <c r="F60" s="10" t="s">
        <v>4</v>
      </c>
      <c r="G60" s="8">
        <f>H60+I60</f>
        <v>8500</v>
      </c>
      <c r="H60" s="8">
        <v>8500</v>
      </c>
      <c r="I60" s="8">
        <v>0</v>
      </c>
      <c r="J60" s="17"/>
    </row>
    <row r="61" spans="1:10" ht="150.75">
      <c r="A61" s="3">
        <v>3</v>
      </c>
      <c r="B61" s="14" t="s">
        <v>97</v>
      </c>
      <c r="C61" s="18" t="s">
        <v>137</v>
      </c>
      <c r="D61" s="3">
        <v>240</v>
      </c>
      <c r="E61" s="7">
        <v>4912.8</v>
      </c>
      <c r="F61" s="14" t="s">
        <v>4</v>
      </c>
      <c r="G61" s="8">
        <f t="shared" si="2"/>
        <v>8100</v>
      </c>
      <c r="H61" s="8">
        <v>8100</v>
      </c>
      <c r="I61" s="8">
        <v>0</v>
      </c>
      <c r="J61" s="17"/>
    </row>
    <row r="62" spans="1:10" s="68" customFormat="1" ht="150.75">
      <c r="A62" s="3">
        <v>4</v>
      </c>
      <c r="B62" s="14" t="s">
        <v>26</v>
      </c>
      <c r="C62" s="18" t="s">
        <v>137</v>
      </c>
      <c r="D62" s="3">
        <v>25</v>
      </c>
      <c r="E62" s="7">
        <v>738.9</v>
      </c>
      <c r="F62" s="14" t="s">
        <v>4</v>
      </c>
      <c r="G62" s="8">
        <f t="shared" si="2"/>
        <v>3444</v>
      </c>
      <c r="H62" s="8">
        <v>3444</v>
      </c>
      <c r="I62" s="8">
        <v>0</v>
      </c>
      <c r="J62" s="67"/>
    </row>
    <row r="63" spans="1:10" ht="50.25">
      <c r="A63" s="1">
        <v>5</v>
      </c>
      <c r="B63" s="2" t="s">
        <v>5</v>
      </c>
      <c r="C63" s="13" t="s">
        <v>20</v>
      </c>
      <c r="D63" s="3">
        <v>54</v>
      </c>
      <c r="E63" s="4">
        <v>1032.8</v>
      </c>
      <c r="F63" s="2" t="s">
        <v>4</v>
      </c>
      <c r="G63" s="5">
        <f t="shared" si="2"/>
        <v>5260</v>
      </c>
      <c r="H63" s="5">
        <v>5000</v>
      </c>
      <c r="I63" s="5">
        <v>260</v>
      </c>
      <c r="J63" s="17"/>
    </row>
    <row r="64" spans="1:10" ht="50.25">
      <c r="A64" s="3">
        <v>6</v>
      </c>
      <c r="B64" s="14" t="s">
        <v>122</v>
      </c>
      <c r="C64" s="18" t="s">
        <v>20</v>
      </c>
      <c r="D64" s="3">
        <v>154</v>
      </c>
      <c r="E64" s="7">
        <v>3543.5</v>
      </c>
      <c r="F64" s="14" t="s">
        <v>4</v>
      </c>
      <c r="G64" s="8">
        <f t="shared" si="2"/>
        <v>3229.5</v>
      </c>
      <c r="H64" s="8">
        <v>2900</v>
      </c>
      <c r="I64" s="8">
        <v>329.5</v>
      </c>
      <c r="J64" s="17"/>
    </row>
    <row r="65" spans="1:10" ht="50.25">
      <c r="A65" s="1">
        <v>7</v>
      </c>
      <c r="B65" s="2" t="s">
        <v>120</v>
      </c>
      <c r="C65" s="13" t="s">
        <v>20</v>
      </c>
      <c r="D65" s="3">
        <v>5</v>
      </c>
      <c r="E65" s="4">
        <v>79.6</v>
      </c>
      <c r="F65" s="2" t="s">
        <v>4</v>
      </c>
      <c r="G65" s="5">
        <f t="shared" si="2"/>
        <v>1644.4</v>
      </c>
      <c r="H65" s="5">
        <v>1371.3</v>
      </c>
      <c r="I65" s="5">
        <v>273.1</v>
      </c>
      <c r="J65" s="17"/>
    </row>
    <row r="66" spans="1:10" ht="50.25">
      <c r="A66" s="3">
        <v>8</v>
      </c>
      <c r="B66" s="2" t="s">
        <v>140</v>
      </c>
      <c r="C66" s="13" t="s">
        <v>20</v>
      </c>
      <c r="D66" s="3">
        <v>25</v>
      </c>
      <c r="E66" s="4">
        <v>765.9</v>
      </c>
      <c r="F66" s="2" t="s">
        <v>4</v>
      </c>
      <c r="G66" s="5">
        <f>H66+I66</f>
        <v>1630</v>
      </c>
      <c r="H66" s="5">
        <v>1500</v>
      </c>
      <c r="I66" s="5">
        <v>130</v>
      </c>
      <c r="J66" s="17"/>
    </row>
    <row r="67" spans="1:10" s="71" customFormat="1" ht="50.25">
      <c r="A67" s="1">
        <v>9</v>
      </c>
      <c r="B67" s="10" t="s">
        <v>114</v>
      </c>
      <c r="C67" s="10" t="s">
        <v>20</v>
      </c>
      <c r="D67" s="3">
        <v>20</v>
      </c>
      <c r="E67" s="7">
        <v>302.6</v>
      </c>
      <c r="F67" s="10" t="s">
        <v>4</v>
      </c>
      <c r="G67" s="8">
        <f>H67+I67</f>
        <v>3700</v>
      </c>
      <c r="H67" s="8">
        <v>3700</v>
      </c>
      <c r="I67" s="8">
        <v>0</v>
      </c>
      <c r="J67" s="70"/>
    </row>
    <row r="68" spans="1:10" ht="50.25">
      <c r="A68" s="3">
        <v>10</v>
      </c>
      <c r="B68" s="10" t="s">
        <v>112</v>
      </c>
      <c r="C68" s="13" t="s">
        <v>20</v>
      </c>
      <c r="D68" s="3">
        <v>48</v>
      </c>
      <c r="E68" s="7">
        <v>828.2</v>
      </c>
      <c r="F68" s="2" t="s">
        <v>4</v>
      </c>
      <c r="G68" s="8">
        <f t="shared" si="2"/>
        <v>3500</v>
      </c>
      <c r="H68" s="5">
        <v>3500</v>
      </c>
      <c r="I68" s="5">
        <v>0</v>
      </c>
      <c r="J68" s="17"/>
    </row>
    <row r="69" spans="1:10" s="68" customFormat="1" ht="50.25">
      <c r="A69" s="1">
        <v>11</v>
      </c>
      <c r="B69" s="10" t="s">
        <v>180</v>
      </c>
      <c r="C69" s="13" t="s">
        <v>20</v>
      </c>
      <c r="D69" s="3">
        <v>13</v>
      </c>
      <c r="E69" s="7">
        <v>319.1</v>
      </c>
      <c r="F69" s="2" t="s">
        <v>95</v>
      </c>
      <c r="G69" s="8">
        <f t="shared" si="2"/>
        <v>3500</v>
      </c>
      <c r="H69" s="5">
        <v>3500</v>
      </c>
      <c r="I69" s="5">
        <v>0</v>
      </c>
      <c r="J69" s="67"/>
    </row>
    <row r="70" spans="1:10" ht="50.25">
      <c r="A70" s="3">
        <v>12</v>
      </c>
      <c r="B70" s="2" t="s">
        <v>99</v>
      </c>
      <c r="C70" s="13" t="s">
        <v>20</v>
      </c>
      <c r="D70" s="3">
        <v>58</v>
      </c>
      <c r="E70" s="4">
        <v>1120</v>
      </c>
      <c r="F70" s="2" t="s">
        <v>4</v>
      </c>
      <c r="G70" s="5">
        <f aca="true" t="shared" si="3" ref="G70:G90">H70+I70</f>
        <v>2128.9</v>
      </c>
      <c r="H70" s="5">
        <v>1946.7</v>
      </c>
      <c r="I70" s="5">
        <v>182.2</v>
      </c>
      <c r="J70" s="17"/>
    </row>
    <row r="71" spans="1:10" ht="50.25">
      <c r="A71" s="1">
        <v>13</v>
      </c>
      <c r="B71" s="15" t="s">
        <v>170</v>
      </c>
      <c r="C71" s="15" t="s">
        <v>20</v>
      </c>
      <c r="D71" s="1">
        <v>90</v>
      </c>
      <c r="E71" s="1">
        <v>1449.4</v>
      </c>
      <c r="F71" s="15" t="s">
        <v>4</v>
      </c>
      <c r="G71" s="5">
        <f t="shared" si="3"/>
        <v>5655.5</v>
      </c>
      <c r="H71" s="5">
        <v>5500</v>
      </c>
      <c r="I71" s="5">
        <v>155.5</v>
      </c>
      <c r="J71" s="17"/>
    </row>
    <row r="72" spans="1:10" ht="150.75">
      <c r="A72" s="3">
        <v>14</v>
      </c>
      <c r="B72" s="10" t="s">
        <v>41</v>
      </c>
      <c r="C72" s="12" t="s">
        <v>137</v>
      </c>
      <c r="D72" s="3"/>
      <c r="E72" s="3"/>
      <c r="F72" s="10" t="s">
        <v>4</v>
      </c>
      <c r="G72" s="8">
        <f t="shared" si="3"/>
        <v>750</v>
      </c>
      <c r="H72" s="8">
        <v>0</v>
      </c>
      <c r="I72" s="8">
        <v>750</v>
      </c>
      <c r="J72" s="17"/>
    </row>
    <row r="73" spans="1:10" ht="50.25">
      <c r="A73" s="1">
        <v>15</v>
      </c>
      <c r="B73" s="15" t="s">
        <v>172</v>
      </c>
      <c r="C73" s="15" t="s">
        <v>20</v>
      </c>
      <c r="D73" s="1"/>
      <c r="E73" s="1"/>
      <c r="F73" s="15" t="s">
        <v>4</v>
      </c>
      <c r="G73" s="5">
        <f t="shared" si="3"/>
        <v>284.3</v>
      </c>
      <c r="H73" s="5">
        <v>0</v>
      </c>
      <c r="I73" s="5">
        <v>284.3</v>
      </c>
      <c r="J73" s="17"/>
    </row>
    <row r="74" spans="1:10" ht="50.25">
      <c r="A74" s="3">
        <v>16</v>
      </c>
      <c r="B74" s="15" t="s">
        <v>173</v>
      </c>
      <c r="C74" s="15" t="s">
        <v>20</v>
      </c>
      <c r="D74" s="1">
        <v>315</v>
      </c>
      <c r="E74" s="1">
        <v>1706.9</v>
      </c>
      <c r="F74" s="15" t="s">
        <v>4</v>
      </c>
      <c r="G74" s="5">
        <f t="shared" si="3"/>
        <v>3100</v>
      </c>
      <c r="H74" s="5">
        <v>3100</v>
      </c>
      <c r="I74" s="5">
        <v>0</v>
      </c>
      <c r="J74" s="17"/>
    </row>
    <row r="75" spans="1:10" ht="50.25">
      <c r="A75" s="1">
        <v>17</v>
      </c>
      <c r="B75" s="10" t="s">
        <v>94</v>
      </c>
      <c r="C75" s="14" t="s">
        <v>21</v>
      </c>
      <c r="D75" s="3"/>
      <c r="E75" s="7"/>
      <c r="F75" s="14" t="s">
        <v>95</v>
      </c>
      <c r="G75" s="8">
        <f t="shared" si="3"/>
        <v>5466.5</v>
      </c>
      <c r="H75" s="8">
        <v>5466.5</v>
      </c>
      <c r="I75" s="8">
        <v>0</v>
      </c>
      <c r="J75" s="17"/>
    </row>
    <row r="76" spans="1:10" ht="50.25">
      <c r="A76" s="3">
        <v>18</v>
      </c>
      <c r="B76" s="2" t="s">
        <v>129</v>
      </c>
      <c r="C76" s="13" t="s">
        <v>21</v>
      </c>
      <c r="D76" s="3">
        <v>30</v>
      </c>
      <c r="E76" s="4">
        <v>506.4</v>
      </c>
      <c r="F76" s="2" t="s">
        <v>4</v>
      </c>
      <c r="G76" s="5">
        <f t="shared" si="3"/>
        <v>2020</v>
      </c>
      <c r="H76" s="5">
        <v>1850</v>
      </c>
      <c r="I76" s="5">
        <v>170</v>
      </c>
      <c r="J76" s="17"/>
    </row>
    <row r="77" spans="1:10" s="69" customFormat="1" ht="150.75">
      <c r="A77" s="3">
        <v>19</v>
      </c>
      <c r="B77" s="14" t="s">
        <v>119</v>
      </c>
      <c r="C77" s="18" t="s">
        <v>174</v>
      </c>
      <c r="D77" s="3">
        <v>42</v>
      </c>
      <c r="E77" s="7">
        <v>1286.4</v>
      </c>
      <c r="F77" s="14" t="s">
        <v>4</v>
      </c>
      <c r="G77" s="8">
        <f t="shared" si="3"/>
        <v>4850</v>
      </c>
      <c r="H77" s="8">
        <v>3600</v>
      </c>
      <c r="I77" s="8">
        <v>1250</v>
      </c>
      <c r="J77" s="16"/>
    </row>
    <row r="78" spans="1:10" ht="50.25">
      <c r="A78" s="3">
        <v>20</v>
      </c>
      <c r="B78" s="2" t="s">
        <v>171</v>
      </c>
      <c r="C78" s="13" t="s">
        <v>21</v>
      </c>
      <c r="D78" s="3">
        <v>36</v>
      </c>
      <c r="E78" s="4">
        <v>388.7</v>
      </c>
      <c r="F78" s="2" t="s">
        <v>4</v>
      </c>
      <c r="G78" s="5">
        <f t="shared" si="3"/>
        <v>5794.1</v>
      </c>
      <c r="H78" s="5">
        <v>5500</v>
      </c>
      <c r="I78" s="5">
        <v>294.1</v>
      </c>
      <c r="J78" s="17"/>
    </row>
    <row r="79" spans="1:10" ht="50.25">
      <c r="A79" s="1">
        <v>21</v>
      </c>
      <c r="B79" s="2" t="s">
        <v>121</v>
      </c>
      <c r="C79" s="13" t="s">
        <v>21</v>
      </c>
      <c r="D79" s="3">
        <v>117</v>
      </c>
      <c r="E79" s="4">
        <v>1534</v>
      </c>
      <c r="F79" s="2" t="s">
        <v>4</v>
      </c>
      <c r="G79" s="5">
        <f t="shared" si="3"/>
        <v>3066.7</v>
      </c>
      <c r="H79" s="5">
        <v>2650</v>
      </c>
      <c r="I79" s="5">
        <v>416.7</v>
      </c>
      <c r="J79" s="17"/>
    </row>
    <row r="80" spans="1:10" s="68" customFormat="1" ht="50.25">
      <c r="A80" s="3">
        <v>22</v>
      </c>
      <c r="B80" s="15" t="s">
        <v>144</v>
      </c>
      <c r="C80" s="2" t="s">
        <v>22</v>
      </c>
      <c r="D80" s="61">
        <v>160</v>
      </c>
      <c r="E80" s="5">
        <v>3921.3</v>
      </c>
      <c r="F80" s="2" t="s">
        <v>4</v>
      </c>
      <c r="G80" s="5">
        <f t="shared" si="3"/>
        <v>7230</v>
      </c>
      <c r="H80" s="5">
        <v>6500</v>
      </c>
      <c r="I80" s="5">
        <v>730</v>
      </c>
      <c r="J80" s="72"/>
    </row>
    <row r="81" spans="1:10" ht="150.75">
      <c r="A81" s="3">
        <v>23</v>
      </c>
      <c r="B81" s="14" t="s">
        <v>98</v>
      </c>
      <c r="C81" s="13" t="s">
        <v>138</v>
      </c>
      <c r="D81" s="3">
        <v>87</v>
      </c>
      <c r="E81" s="8">
        <v>2103.8</v>
      </c>
      <c r="F81" s="14" t="s">
        <v>4</v>
      </c>
      <c r="G81" s="8">
        <f t="shared" si="3"/>
        <v>5202</v>
      </c>
      <c r="H81" s="8">
        <v>5202</v>
      </c>
      <c r="I81" s="8">
        <v>0</v>
      </c>
      <c r="J81" s="17"/>
    </row>
    <row r="82" spans="1:10" ht="50.25">
      <c r="A82" s="3">
        <v>24</v>
      </c>
      <c r="B82" s="15" t="s">
        <v>54</v>
      </c>
      <c r="C82" s="15" t="s">
        <v>22</v>
      </c>
      <c r="D82" s="1">
        <v>27</v>
      </c>
      <c r="E82" s="1">
        <v>1262.9</v>
      </c>
      <c r="F82" s="15" t="s">
        <v>4</v>
      </c>
      <c r="G82" s="5">
        <f t="shared" si="3"/>
        <v>508.40000000000003</v>
      </c>
      <c r="H82" s="5">
        <v>311.1</v>
      </c>
      <c r="I82" s="5">
        <v>197.3</v>
      </c>
      <c r="J82" s="17"/>
    </row>
    <row r="83" spans="1:10" s="69" customFormat="1" ht="150.75">
      <c r="A83" s="3">
        <v>25</v>
      </c>
      <c r="B83" s="10" t="s">
        <v>162</v>
      </c>
      <c r="C83" s="12" t="s">
        <v>138</v>
      </c>
      <c r="D83" s="3">
        <v>40</v>
      </c>
      <c r="E83" s="3">
        <v>1200</v>
      </c>
      <c r="F83" s="10" t="s">
        <v>4</v>
      </c>
      <c r="G83" s="8">
        <f t="shared" si="3"/>
        <v>3800</v>
      </c>
      <c r="H83" s="8">
        <v>3800</v>
      </c>
      <c r="I83" s="8">
        <v>0</v>
      </c>
      <c r="J83" s="16"/>
    </row>
    <row r="84" spans="1:10" s="69" customFormat="1" ht="54.75" customHeight="1">
      <c r="A84" s="3">
        <v>26</v>
      </c>
      <c r="B84" s="10" t="s">
        <v>182</v>
      </c>
      <c r="C84" s="12" t="s">
        <v>22</v>
      </c>
      <c r="D84" s="3">
        <v>1</v>
      </c>
      <c r="E84" s="3">
        <v>31.4</v>
      </c>
      <c r="F84" s="10" t="s">
        <v>4</v>
      </c>
      <c r="G84" s="8">
        <f>H84+I84</f>
        <v>960</v>
      </c>
      <c r="H84" s="8">
        <v>890</v>
      </c>
      <c r="I84" s="8">
        <v>70</v>
      </c>
      <c r="J84" s="16"/>
    </row>
    <row r="85" spans="1:10" ht="54.75" customHeight="1">
      <c r="A85" s="1">
        <v>27</v>
      </c>
      <c r="B85" s="14" t="s">
        <v>156</v>
      </c>
      <c r="C85" s="13" t="s">
        <v>22</v>
      </c>
      <c r="D85" s="3">
        <v>148</v>
      </c>
      <c r="E85" s="8">
        <v>2547.9</v>
      </c>
      <c r="F85" s="14" t="s">
        <v>4</v>
      </c>
      <c r="G85" s="8">
        <f t="shared" si="3"/>
        <v>1465</v>
      </c>
      <c r="H85" s="8">
        <v>1465</v>
      </c>
      <c r="I85" s="8">
        <v>0</v>
      </c>
      <c r="J85" s="17"/>
    </row>
    <row r="86" spans="1:10" ht="54.75" customHeight="1">
      <c r="A86" s="3">
        <v>28</v>
      </c>
      <c r="B86" s="2" t="s">
        <v>118</v>
      </c>
      <c r="C86" s="2" t="s">
        <v>22</v>
      </c>
      <c r="D86" s="3">
        <v>192</v>
      </c>
      <c r="E86" s="4">
        <v>2558.7</v>
      </c>
      <c r="F86" s="2" t="s">
        <v>4</v>
      </c>
      <c r="G86" s="5">
        <f t="shared" si="3"/>
        <v>5260</v>
      </c>
      <c r="H86" s="5">
        <v>5100</v>
      </c>
      <c r="I86" s="5">
        <v>160</v>
      </c>
      <c r="J86" s="17"/>
    </row>
    <row r="87" spans="1:10" ht="54.75" customHeight="1">
      <c r="A87" s="1">
        <v>29</v>
      </c>
      <c r="B87" s="2" t="s">
        <v>109</v>
      </c>
      <c r="C87" s="2" t="s">
        <v>22</v>
      </c>
      <c r="D87" s="3">
        <v>4</v>
      </c>
      <c r="E87" s="4">
        <v>101</v>
      </c>
      <c r="F87" s="2" t="s">
        <v>4</v>
      </c>
      <c r="G87" s="5">
        <f t="shared" si="3"/>
        <v>495.7</v>
      </c>
      <c r="H87" s="5">
        <v>495.7</v>
      </c>
      <c r="I87" s="5">
        <v>0</v>
      </c>
      <c r="J87" s="17"/>
    </row>
    <row r="88" spans="1:10" ht="54.75" customHeight="1">
      <c r="A88" s="3">
        <v>30</v>
      </c>
      <c r="B88" s="2" t="s">
        <v>7</v>
      </c>
      <c r="C88" s="2" t="s">
        <v>22</v>
      </c>
      <c r="D88" s="3">
        <v>231</v>
      </c>
      <c r="E88" s="4">
        <v>3114</v>
      </c>
      <c r="F88" s="2" t="s">
        <v>4</v>
      </c>
      <c r="G88" s="5">
        <f t="shared" si="3"/>
        <v>3100</v>
      </c>
      <c r="H88" s="5">
        <v>3100</v>
      </c>
      <c r="I88" s="5">
        <v>0</v>
      </c>
      <c r="J88" s="17"/>
    </row>
    <row r="89" spans="1:10" ht="54.75" customHeight="1">
      <c r="A89" s="1">
        <v>31</v>
      </c>
      <c r="B89" s="2" t="s">
        <v>104</v>
      </c>
      <c r="C89" s="2" t="s">
        <v>22</v>
      </c>
      <c r="D89" s="3"/>
      <c r="E89" s="4"/>
      <c r="F89" s="2" t="s">
        <v>4</v>
      </c>
      <c r="G89" s="5">
        <f t="shared" si="3"/>
        <v>237.3</v>
      </c>
      <c r="H89" s="5">
        <v>0</v>
      </c>
      <c r="I89" s="5">
        <v>237.3</v>
      </c>
      <c r="J89" s="17"/>
    </row>
    <row r="90" spans="1:10" ht="50.25">
      <c r="A90" s="3">
        <v>32</v>
      </c>
      <c r="B90" s="10" t="s">
        <v>116</v>
      </c>
      <c r="C90" s="10" t="s">
        <v>23</v>
      </c>
      <c r="D90" s="3">
        <v>163</v>
      </c>
      <c r="E90" s="7">
        <v>3061.9</v>
      </c>
      <c r="F90" s="10" t="s">
        <v>4</v>
      </c>
      <c r="G90" s="5">
        <f t="shared" si="3"/>
        <v>500</v>
      </c>
      <c r="H90" s="8">
        <v>500</v>
      </c>
      <c r="I90" s="8">
        <v>0</v>
      </c>
      <c r="J90" s="17"/>
    </row>
    <row r="91" spans="1:10" ht="50.25">
      <c r="A91" s="1">
        <v>33</v>
      </c>
      <c r="B91" s="2" t="s">
        <v>128</v>
      </c>
      <c r="C91" s="2" t="s">
        <v>24</v>
      </c>
      <c r="D91" s="1">
        <v>3</v>
      </c>
      <c r="E91" s="1">
        <v>26.1</v>
      </c>
      <c r="F91" s="15" t="s">
        <v>4</v>
      </c>
      <c r="G91" s="5">
        <f>H91+I91</f>
        <v>642.6</v>
      </c>
      <c r="H91" s="5">
        <v>642.6</v>
      </c>
      <c r="I91" s="5">
        <v>0</v>
      </c>
      <c r="J91" s="42"/>
    </row>
    <row r="92" spans="1:10" ht="125.25" customHeight="1">
      <c r="A92" s="76" t="s">
        <v>168</v>
      </c>
      <c r="B92" s="77"/>
      <c r="C92" s="77"/>
      <c r="D92" s="77"/>
      <c r="E92" s="77"/>
      <c r="F92" s="78"/>
      <c r="G92" s="8">
        <v>7895.7</v>
      </c>
      <c r="H92" s="5"/>
      <c r="I92" s="5"/>
      <c r="J92" s="42"/>
    </row>
    <row r="93" spans="1:10" ht="50.25">
      <c r="A93" s="82" t="s">
        <v>11</v>
      </c>
      <c r="B93" s="82"/>
      <c r="C93" s="10"/>
      <c r="D93" s="3">
        <f>SUM(D59:D91)</f>
        <v>2376</v>
      </c>
      <c r="E93" s="8">
        <f>SUM(E59:E91)</f>
        <v>41081.40000000001</v>
      </c>
      <c r="F93" s="14"/>
      <c r="G93" s="8">
        <f>SUM(G59:G92)</f>
        <v>115882.20000000001</v>
      </c>
      <c r="H93" s="8">
        <f>SUM(H59:H92)</f>
        <v>101634.90000000001</v>
      </c>
      <c r="I93" s="8">
        <f>SUM(I59:I92)</f>
        <v>6351.6</v>
      </c>
      <c r="J93" s="17"/>
    </row>
    <row r="94" spans="1:10" ht="51.75" customHeight="1">
      <c r="A94" s="79" t="s">
        <v>13</v>
      </c>
      <c r="B94" s="80"/>
      <c r="C94" s="80"/>
      <c r="D94" s="80"/>
      <c r="E94" s="80"/>
      <c r="F94" s="80"/>
      <c r="G94" s="80"/>
      <c r="H94" s="80"/>
      <c r="I94" s="81"/>
      <c r="J94" s="44"/>
    </row>
    <row r="95" spans="1:10" ht="150.75">
      <c r="A95" s="3">
        <v>1</v>
      </c>
      <c r="B95" s="14" t="s">
        <v>26</v>
      </c>
      <c r="C95" s="18" t="s">
        <v>137</v>
      </c>
      <c r="D95" s="3">
        <v>45</v>
      </c>
      <c r="E95" s="7">
        <v>1372.1</v>
      </c>
      <c r="F95" s="14" t="s">
        <v>4</v>
      </c>
      <c r="G95" s="8">
        <f aca="true" t="shared" si="4" ref="G95:G117">H95+I95</f>
        <v>5325</v>
      </c>
      <c r="H95" s="8">
        <v>5325</v>
      </c>
      <c r="I95" s="8">
        <v>0</v>
      </c>
      <c r="J95" s="44"/>
    </row>
    <row r="96" spans="1:10" ht="50.25">
      <c r="A96" s="1">
        <v>2</v>
      </c>
      <c r="B96" s="2" t="s">
        <v>100</v>
      </c>
      <c r="C96" s="13" t="s">
        <v>20</v>
      </c>
      <c r="D96" s="3">
        <v>48</v>
      </c>
      <c r="E96" s="4">
        <v>637.2</v>
      </c>
      <c r="F96" s="2" t="s">
        <v>4</v>
      </c>
      <c r="G96" s="5">
        <f t="shared" si="4"/>
        <v>2500</v>
      </c>
      <c r="H96" s="5">
        <v>2500</v>
      </c>
      <c r="I96" s="5">
        <v>0</v>
      </c>
      <c r="J96" s="44"/>
    </row>
    <row r="97" spans="1:10" ht="50.25">
      <c r="A97" s="3">
        <v>3</v>
      </c>
      <c r="B97" s="2" t="s">
        <v>117</v>
      </c>
      <c r="C97" s="13" t="s">
        <v>20</v>
      </c>
      <c r="D97" s="3">
        <v>177</v>
      </c>
      <c r="E97" s="4">
        <v>3491.2</v>
      </c>
      <c r="F97" s="2" t="s">
        <v>4</v>
      </c>
      <c r="G97" s="5">
        <f t="shared" si="4"/>
        <v>4500</v>
      </c>
      <c r="H97" s="5">
        <v>4500</v>
      </c>
      <c r="I97" s="5">
        <v>0</v>
      </c>
      <c r="J97" s="44"/>
    </row>
    <row r="98" spans="1:10" ht="51" customHeight="1">
      <c r="A98" s="1">
        <v>4</v>
      </c>
      <c r="B98" s="10" t="s">
        <v>112</v>
      </c>
      <c r="C98" s="13" t="s">
        <v>20</v>
      </c>
      <c r="D98" s="3">
        <v>70</v>
      </c>
      <c r="E98" s="7">
        <v>1254.2</v>
      </c>
      <c r="F98" s="2" t="s">
        <v>4</v>
      </c>
      <c r="G98" s="8">
        <f t="shared" si="4"/>
        <v>6782.1</v>
      </c>
      <c r="H98" s="5">
        <v>6782.1</v>
      </c>
      <c r="I98" s="5">
        <v>0</v>
      </c>
      <c r="J98" s="44"/>
    </row>
    <row r="99" spans="1:10" ht="51" customHeight="1">
      <c r="A99" s="3">
        <v>5</v>
      </c>
      <c r="B99" s="14" t="s">
        <v>122</v>
      </c>
      <c r="C99" s="18" t="s">
        <v>20</v>
      </c>
      <c r="D99" s="3">
        <v>116</v>
      </c>
      <c r="E99" s="7">
        <v>2688.2</v>
      </c>
      <c r="F99" s="14" t="s">
        <v>4</v>
      </c>
      <c r="G99" s="8">
        <f t="shared" si="4"/>
        <v>2200</v>
      </c>
      <c r="H99" s="8">
        <v>2200</v>
      </c>
      <c r="I99" s="8">
        <v>0</v>
      </c>
      <c r="J99" s="44"/>
    </row>
    <row r="100" spans="1:10" ht="50.25">
      <c r="A100" s="1">
        <v>6</v>
      </c>
      <c r="B100" s="2" t="s">
        <v>120</v>
      </c>
      <c r="C100" s="13" t="s">
        <v>20</v>
      </c>
      <c r="D100" s="3">
        <v>26</v>
      </c>
      <c r="E100" s="4">
        <v>375.7</v>
      </c>
      <c r="F100" s="2" t="s">
        <v>4</v>
      </c>
      <c r="G100" s="5">
        <f t="shared" si="4"/>
        <v>5500</v>
      </c>
      <c r="H100" s="5">
        <v>5500</v>
      </c>
      <c r="I100" s="5">
        <v>0</v>
      </c>
      <c r="J100" s="44"/>
    </row>
    <row r="101" spans="1:10" ht="50.25">
      <c r="A101" s="3">
        <v>7</v>
      </c>
      <c r="B101" s="2" t="s">
        <v>140</v>
      </c>
      <c r="C101" s="13" t="s">
        <v>20</v>
      </c>
      <c r="D101" s="3">
        <v>22</v>
      </c>
      <c r="E101" s="4">
        <v>665.1</v>
      </c>
      <c r="F101" s="2" t="s">
        <v>4</v>
      </c>
      <c r="G101" s="5">
        <f t="shared" si="4"/>
        <v>4575</v>
      </c>
      <c r="H101" s="5">
        <v>4575</v>
      </c>
      <c r="I101" s="5">
        <v>0</v>
      </c>
      <c r="J101" s="44"/>
    </row>
    <row r="102" spans="1:10" ht="50.25">
      <c r="A102" s="1">
        <v>8</v>
      </c>
      <c r="B102" s="15" t="s">
        <v>177</v>
      </c>
      <c r="C102" s="15" t="s">
        <v>20</v>
      </c>
      <c r="D102" s="1">
        <v>20</v>
      </c>
      <c r="E102" s="1">
        <v>36.8</v>
      </c>
      <c r="F102" s="15" t="s">
        <v>8</v>
      </c>
      <c r="G102" s="5">
        <f t="shared" si="4"/>
        <v>257</v>
      </c>
      <c r="H102" s="5">
        <v>257</v>
      </c>
      <c r="I102" s="5">
        <v>0</v>
      </c>
      <c r="J102" s="17"/>
    </row>
    <row r="103" spans="1:10" ht="50.25">
      <c r="A103" s="3">
        <v>9</v>
      </c>
      <c r="B103" s="2" t="s">
        <v>131</v>
      </c>
      <c r="C103" s="2" t="s">
        <v>20</v>
      </c>
      <c r="D103" s="3"/>
      <c r="E103" s="5"/>
      <c r="F103" s="2" t="s">
        <v>4</v>
      </c>
      <c r="G103" s="8">
        <f t="shared" si="4"/>
        <v>2300</v>
      </c>
      <c r="H103" s="5">
        <v>0</v>
      </c>
      <c r="I103" s="5">
        <v>2300</v>
      </c>
      <c r="J103" s="17"/>
    </row>
    <row r="104" spans="1:10" ht="50.25">
      <c r="A104" s="1">
        <v>10</v>
      </c>
      <c r="B104" s="15" t="s">
        <v>49</v>
      </c>
      <c r="C104" s="15" t="s">
        <v>20</v>
      </c>
      <c r="D104" s="1">
        <v>24</v>
      </c>
      <c r="E104" s="1">
        <v>407.1</v>
      </c>
      <c r="F104" s="15" t="s">
        <v>4</v>
      </c>
      <c r="G104" s="5">
        <f t="shared" si="4"/>
        <v>4002</v>
      </c>
      <c r="H104" s="5">
        <v>3200</v>
      </c>
      <c r="I104" s="5">
        <v>802</v>
      </c>
      <c r="J104" s="17"/>
    </row>
    <row r="105" spans="1:10" ht="50.25">
      <c r="A105" s="3">
        <v>11</v>
      </c>
      <c r="B105" s="15" t="s">
        <v>125</v>
      </c>
      <c r="C105" s="2" t="s">
        <v>20</v>
      </c>
      <c r="D105" s="1"/>
      <c r="E105" s="5"/>
      <c r="F105" s="15" t="s">
        <v>4</v>
      </c>
      <c r="G105" s="8">
        <f t="shared" si="4"/>
        <v>785</v>
      </c>
      <c r="H105" s="5">
        <v>0</v>
      </c>
      <c r="I105" s="1">
        <v>785</v>
      </c>
      <c r="J105" s="17"/>
    </row>
    <row r="106" spans="1:10" ht="50.25">
      <c r="A106" s="1">
        <v>12</v>
      </c>
      <c r="B106" s="10" t="s">
        <v>72</v>
      </c>
      <c r="C106" s="2" t="s">
        <v>20</v>
      </c>
      <c r="D106" s="3">
        <v>70</v>
      </c>
      <c r="E106" s="5">
        <v>2391</v>
      </c>
      <c r="F106" s="2" t="s">
        <v>179</v>
      </c>
      <c r="G106" s="5">
        <f t="shared" si="4"/>
        <v>3681.4</v>
      </c>
      <c r="H106" s="5">
        <v>3299</v>
      </c>
      <c r="I106" s="5">
        <v>382.4</v>
      </c>
      <c r="J106" s="17"/>
    </row>
    <row r="107" spans="1:10" ht="50.25">
      <c r="A107" s="3">
        <v>13</v>
      </c>
      <c r="B107" s="10" t="s">
        <v>148</v>
      </c>
      <c r="C107" s="14" t="s">
        <v>20</v>
      </c>
      <c r="D107" s="45"/>
      <c r="E107" s="46"/>
      <c r="F107" s="14" t="s">
        <v>4</v>
      </c>
      <c r="G107" s="8">
        <f t="shared" si="4"/>
        <v>2200</v>
      </c>
      <c r="H107" s="8">
        <v>0</v>
      </c>
      <c r="I107" s="8">
        <v>2200</v>
      </c>
      <c r="J107" s="17"/>
    </row>
    <row r="108" spans="1:10" s="39" customFormat="1" ht="50.25">
      <c r="A108" s="1">
        <v>14</v>
      </c>
      <c r="B108" s="10" t="s">
        <v>41</v>
      </c>
      <c r="C108" s="2" t="s">
        <v>20</v>
      </c>
      <c r="D108" s="3">
        <v>103</v>
      </c>
      <c r="E108" s="7">
        <v>1602.9</v>
      </c>
      <c r="F108" s="2" t="s">
        <v>4</v>
      </c>
      <c r="G108" s="5">
        <f t="shared" si="4"/>
        <v>5220</v>
      </c>
      <c r="H108" s="5">
        <v>5220</v>
      </c>
      <c r="I108" s="5">
        <v>0</v>
      </c>
      <c r="J108" s="17"/>
    </row>
    <row r="109" spans="1:10" s="39" customFormat="1" ht="50.25">
      <c r="A109" s="3">
        <v>15</v>
      </c>
      <c r="B109" s="15" t="s">
        <v>172</v>
      </c>
      <c r="C109" s="15" t="s">
        <v>20</v>
      </c>
      <c r="D109" s="1">
        <v>75</v>
      </c>
      <c r="E109" s="1">
        <v>1610.2</v>
      </c>
      <c r="F109" s="15" t="s">
        <v>4</v>
      </c>
      <c r="G109" s="5">
        <f t="shared" si="4"/>
        <v>2000</v>
      </c>
      <c r="H109" s="5">
        <v>2000</v>
      </c>
      <c r="I109" s="5">
        <v>0</v>
      </c>
      <c r="J109" s="17"/>
    </row>
    <row r="110" spans="1:10" s="39" customFormat="1" ht="50.25">
      <c r="A110" s="1">
        <v>16</v>
      </c>
      <c r="B110" s="2" t="s">
        <v>99</v>
      </c>
      <c r="C110" s="13" t="s">
        <v>20</v>
      </c>
      <c r="D110" s="3">
        <v>155</v>
      </c>
      <c r="E110" s="4">
        <v>2991.7</v>
      </c>
      <c r="F110" s="2" t="s">
        <v>4</v>
      </c>
      <c r="G110" s="5">
        <f t="shared" si="4"/>
        <v>4200</v>
      </c>
      <c r="H110" s="5">
        <v>4200</v>
      </c>
      <c r="I110" s="5">
        <v>0</v>
      </c>
      <c r="J110" s="17"/>
    </row>
    <row r="111" spans="1:12" ht="60" customHeight="1">
      <c r="A111" s="3">
        <v>17</v>
      </c>
      <c r="B111" s="2" t="s">
        <v>129</v>
      </c>
      <c r="C111" s="13" t="s">
        <v>21</v>
      </c>
      <c r="D111" s="3">
        <v>69</v>
      </c>
      <c r="E111" s="4">
        <v>1315.2</v>
      </c>
      <c r="F111" s="2" t="s">
        <v>4</v>
      </c>
      <c r="G111" s="5">
        <f t="shared" si="4"/>
        <v>4379.4</v>
      </c>
      <c r="H111" s="5">
        <v>4379.4</v>
      </c>
      <c r="I111" s="5">
        <v>0</v>
      </c>
      <c r="J111" s="17"/>
      <c r="K111" s="94"/>
      <c r="L111" s="94"/>
    </row>
    <row r="112" spans="1:12" ht="60" customHeight="1">
      <c r="A112" s="1">
        <v>18</v>
      </c>
      <c r="B112" s="2" t="s">
        <v>119</v>
      </c>
      <c r="C112" s="13" t="s">
        <v>21</v>
      </c>
      <c r="D112" s="3">
        <v>36</v>
      </c>
      <c r="E112" s="4">
        <v>1149.9</v>
      </c>
      <c r="F112" s="2" t="s">
        <v>4</v>
      </c>
      <c r="G112" s="5">
        <f t="shared" si="4"/>
        <v>3850</v>
      </c>
      <c r="H112" s="5">
        <v>3850</v>
      </c>
      <c r="I112" s="5">
        <v>0</v>
      </c>
      <c r="J112" s="17"/>
      <c r="K112" s="94"/>
      <c r="L112" s="94"/>
    </row>
    <row r="113" spans="1:12" ht="60" customHeight="1">
      <c r="A113" s="3">
        <v>19</v>
      </c>
      <c r="B113" s="15" t="s">
        <v>56</v>
      </c>
      <c r="C113" s="15" t="s">
        <v>21</v>
      </c>
      <c r="D113" s="1">
        <v>4</v>
      </c>
      <c r="E113" s="1">
        <v>45.7</v>
      </c>
      <c r="F113" s="15" t="s">
        <v>8</v>
      </c>
      <c r="G113" s="5">
        <f t="shared" si="4"/>
        <v>420</v>
      </c>
      <c r="H113" s="5">
        <v>420</v>
      </c>
      <c r="I113" s="5">
        <v>0</v>
      </c>
      <c r="J113" s="17"/>
      <c r="K113" s="47"/>
      <c r="L113" s="47"/>
    </row>
    <row r="114" spans="1:12" ht="60" customHeight="1">
      <c r="A114" s="1">
        <v>20</v>
      </c>
      <c r="B114" s="14" t="s">
        <v>121</v>
      </c>
      <c r="C114" s="18" t="s">
        <v>21</v>
      </c>
      <c r="D114" s="3">
        <v>76</v>
      </c>
      <c r="E114" s="7">
        <v>1001.5</v>
      </c>
      <c r="F114" s="14" t="s">
        <v>4</v>
      </c>
      <c r="G114" s="8">
        <f t="shared" si="4"/>
        <v>4100</v>
      </c>
      <c r="H114" s="8">
        <v>4100</v>
      </c>
      <c r="I114" s="8">
        <v>0</v>
      </c>
      <c r="J114" s="17"/>
      <c r="K114" s="47"/>
      <c r="L114" s="47"/>
    </row>
    <row r="115" spans="1:12" ht="150.75" customHeight="1">
      <c r="A115" s="3">
        <v>21</v>
      </c>
      <c r="B115" s="14" t="s">
        <v>98</v>
      </c>
      <c r="C115" s="13" t="s">
        <v>138</v>
      </c>
      <c r="D115" s="3">
        <v>33</v>
      </c>
      <c r="E115" s="8">
        <v>818.2</v>
      </c>
      <c r="F115" s="14" t="s">
        <v>4</v>
      </c>
      <c r="G115" s="8">
        <f t="shared" si="4"/>
        <v>1896.3</v>
      </c>
      <c r="H115" s="8">
        <v>1896.3</v>
      </c>
      <c r="I115" s="8">
        <v>0</v>
      </c>
      <c r="J115" s="17"/>
      <c r="K115" s="47"/>
      <c r="L115" s="47"/>
    </row>
    <row r="116" spans="1:12" ht="55.5" customHeight="1">
      <c r="A116" s="1">
        <v>22</v>
      </c>
      <c r="B116" s="14" t="s">
        <v>161</v>
      </c>
      <c r="C116" s="2" t="s">
        <v>22</v>
      </c>
      <c r="D116" s="3"/>
      <c r="E116" s="8"/>
      <c r="F116" s="14" t="s">
        <v>4</v>
      </c>
      <c r="G116" s="8">
        <f t="shared" si="4"/>
        <v>785</v>
      </c>
      <c r="H116" s="8">
        <v>0</v>
      </c>
      <c r="I116" s="8">
        <v>785</v>
      </c>
      <c r="J116" s="17"/>
      <c r="K116" s="47"/>
      <c r="L116" s="47"/>
    </row>
    <row r="117" spans="1:12" ht="60" customHeight="1">
      <c r="A117" s="3">
        <v>23</v>
      </c>
      <c r="B117" s="2" t="s">
        <v>109</v>
      </c>
      <c r="C117" s="2" t="s">
        <v>22</v>
      </c>
      <c r="D117" s="3">
        <v>15</v>
      </c>
      <c r="E117" s="4">
        <v>274.3</v>
      </c>
      <c r="F117" s="2" t="s">
        <v>4</v>
      </c>
      <c r="G117" s="5">
        <f t="shared" si="4"/>
        <v>4725.1</v>
      </c>
      <c r="H117" s="5">
        <v>4725.1</v>
      </c>
      <c r="I117" s="5">
        <v>0</v>
      </c>
      <c r="J117" s="17"/>
      <c r="K117" s="47"/>
      <c r="L117" s="47"/>
    </row>
    <row r="118" spans="1:10" ht="50.25">
      <c r="A118" s="1">
        <v>24</v>
      </c>
      <c r="B118" s="15" t="s">
        <v>51</v>
      </c>
      <c r="C118" s="15" t="s">
        <v>22</v>
      </c>
      <c r="D118" s="1"/>
      <c r="E118" s="5"/>
      <c r="F118" s="15" t="s">
        <v>4</v>
      </c>
      <c r="G118" s="5">
        <f aca="true" t="shared" si="5" ref="G118:G124">H118+I118</f>
        <v>982</v>
      </c>
      <c r="H118" s="5">
        <v>0</v>
      </c>
      <c r="I118" s="5">
        <v>982</v>
      </c>
      <c r="J118" s="17"/>
    </row>
    <row r="119" spans="1:10" ht="50.25">
      <c r="A119" s="3">
        <v>25</v>
      </c>
      <c r="B119" s="15" t="s">
        <v>52</v>
      </c>
      <c r="C119" s="15" t="s">
        <v>22</v>
      </c>
      <c r="D119" s="1">
        <v>221</v>
      </c>
      <c r="E119" s="1">
        <v>3546.8</v>
      </c>
      <c r="F119" s="15" t="s">
        <v>4</v>
      </c>
      <c r="G119" s="5">
        <f t="shared" si="5"/>
        <v>5351.8</v>
      </c>
      <c r="H119" s="5">
        <v>4481.8</v>
      </c>
      <c r="I119" s="5">
        <v>870</v>
      </c>
      <c r="J119" s="17"/>
    </row>
    <row r="120" spans="1:10" ht="50.25">
      <c r="A120" s="1">
        <v>26</v>
      </c>
      <c r="B120" s="2" t="s">
        <v>30</v>
      </c>
      <c r="C120" s="2" t="s">
        <v>22</v>
      </c>
      <c r="D120" s="3">
        <v>101</v>
      </c>
      <c r="E120" s="4">
        <v>2570.4</v>
      </c>
      <c r="F120" s="2" t="s">
        <v>4</v>
      </c>
      <c r="G120" s="8">
        <f t="shared" si="5"/>
        <v>4150</v>
      </c>
      <c r="H120" s="5">
        <v>2850</v>
      </c>
      <c r="I120" s="5">
        <v>1300</v>
      </c>
      <c r="J120" s="17"/>
    </row>
    <row r="121" spans="1:10" ht="50.25">
      <c r="A121" s="3">
        <v>27</v>
      </c>
      <c r="B121" s="15" t="s">
        <v>55</v>
      </c>
      <c r="C121" s="15" t="s">
        <v>22</v>
      </c>
      <c r="D121" s="1">
        <v>126</v>
      </c>
      <c r="E121" s="1">
        <v>2412.6</v>
      </c>
      <c r="F121" s="15" t="s">
        <v>4</v>
      </c>
      <c r="G121" s="5">
        <f t="shared" si="5"/>
        <v>3185</v>
      </c>
      <c r="H121" s="5">
        <v>2450</v>
      </c>
      <c r="I121" s="5">
        <v>735</v>
      </c>
      <c r="J121" s="17"/>
    </row>
    <row r="122" spans="1:10" ht="50.25">
      <c r="A122" s="1">
        <v>28</v>
      </c>
      <c r="B122" s="15" t="s">
        <v>130</v>
      </c>
      <c r="C122" s="15" t="s">
        <v>22</v>
      </c>
      <c r="D122" s="1">
        <v>3</v>
      </c>
      <c r="E122" s="1">
        <v>54.5</v>
      </c>
      <c r="F122" s="15" t="s">
        <v>8</v>
      </c>
      <c r="G122" s="5">
        <f t="shared" si="5"/>
        <v>452</v>
      </c>
      <c r="H122" s="5">
        <v>452</v>
      </c>
      <c r="I122" s="5">
        <v>0</v>
      </c>
      <c r="J122" s="17"/>
    </row>
    <row r="123" spans="1:10" ht="50.25">
      <c r="A123" s="3">
        <v>29</v>
      </c>
      <c r="B123" s="2" t="s">
        <v>124</v>
      </c>
      <c r="C123" s="2" t="s">
        <v>22</v>
      </c>
      <c r="D123" s="1">
        <v>91</v>
      </c>
      <c r="E123" s="1">
        <v>1605.7</v>
      </c>
      <c r="F123" s="2" t="s">
        <v>4</v>
      </c>
      <c r="G123" s="8">
        <f t="shared" si="5"/>
        <v>5012.8</v>
      </c>
      <c r="H123" s="1">
        <v>4262.8</v>
      </c>
      <c r="I123" s="5">
        <v>750</v>
      </c>
      <c r="J123" s="17"/>
    </row>
    <row r="124" spans="1:10" ht="50.25">
      <c r="A124" s="1">
        <v>30</v>
      </c>
      <c r="B124" s="15" t="s">
        <v>53</v>
      </c>
      <c r="C124" s="15" t="s">
        <v>22</v>
      </c>
      <c r="D124" s="1">
        <v>186</v>
      </c>
      <c r="E124" s="1">
        <v>4471.6</v>
      </c>
      <c r="F124" s="15" t="s">
        <v>4</v>
      </c>
      <c r="G124" s="5">
        <f t="shared" si="5"/>
        <v>5025</v>
      </c>
      <c r="H124" s="5">
        <v>4175</v>
      </c>
      <c r="I124" s="5">
        <v>850</v>
      </c>
      <c r="J124" s="17"/>
    </row>
    <row r="125" spans="1:10" ht="50.25">
      <c r="A125" s="3">
        <v>31</v>
      </c>
      <c r="B125" s="2" t="s">
        <v>123</v>
      </c>
      <c r="C125" s="2" t="s">
        <v>23</v>
      </c>
      <c r="D125" s="3">
        <v>1047</v>
      </c>
      <c r="E125" s="4">
        <v>23122.4</v>
      </c>
      <c r="F125" s="2" t="s">
        <v>4</v>
      </c>
      <c r="G125" s="8">
        <f>H125+I125</f>
        <v>7644.7</v>
      </c>
      <c r="H125" s="5">
        <v>5144.7</v>
      </c>
      <c r="I125" s="5">
        <v>2500</v>
      </c>
      <c r="J125" s="17"/>
    </row>
    <row r="126" spans="1:10" ht="125.25" customHeight="1">
      <c r="A126" s="76" t="s">
        <v>168</v>
      </c>
      <c r="B126" s="77"/>
      <c r="C126" s="77"/>
      <c r="D126" s="77"/>
      <c r="E126" s="77"/>
      <c r="F126" s="78"/>
      <c r="G126" s="8">
        <v>13760.2</v>
      </c>
      <c r="H126" s="5"/>
      <c r="I126" s="5"/>
      <c r="J126" s="17"/>
    </row>
    <row r="127" spans="1:10" ht="50.25">
      <c r="A127" s="75" t="s">
        <v>11</v>
      </c>
      <c r="B127" s="75"/>
      <c r="C127" s="15"/>
      <c r="D127" s="3">
        <f>SUM(D95:D125)</f>
        <v>2959</v>
      </c>
      <c r="E127" s="3">
        <f>SUM(E95:E125)</f>
        <v>61912.200000000004</v>
      </c>
      <c r="F127" s="2"/>
      <c r="G127" s="5">
        <f>SUM(G95:G126)</f>
        <v>121746.8</v>
      </c>
      <c r="H127" s="5">
        <f>SUM(H95:H126)</f>
        <v>92745.20000000001</v>
      </c>
      <c r="I127" s="5">
        <f>SUM(I95:I126)</f>
        <v>15241.4</v>
      </c>
      <c r="J127" s="44"/>
    </row>
    <row r="128" spans="1:10" ht="50.25">
      <c r="A128" s="99" t="s">
        <v>15</v>
      </c>
      <c r="B128" s="103"/>
      <c r="C128" s="103"/>
      <c r="D128" s="103"/>
      <c r="E128" s="103"/>
      <c r="F128" s="103"/>
      <c r="G128" s="103"/>
      <c r="H128" s="103"/>
      <c r="I128" s="104"/>
      <c r="J128" s="44"/>
    </row>
    <row r="129" spans="1:10" ht="50.25">
      <c r="A129" s="1">
        <v>1</v>
      </c>
      <c r="B129" s="2" t="s">
        <v>120</v>
      </c>
      <c r="C129" s="13" t="s">
        <v>20</v>
      </c>
      <c r="D129" s="3">
        <v>17</v>
      </c>
      <c r="E129" s="4">
        <v>243</v>
      </c>
      <c r="F129" s="2" t="s">
        <v>4</v>
      </c>
      <c r="G129" s="5">
        <f aca="true" t="shared" si="6" ref="G129:G137">H129+I129</f>
        <v>4200</v>
      </c>
      <c r="H129" s="5">
        <v>4200</v>
      </c>
      <c r="I129" s="5">
        <v>0</v>
      </c>
      <c r="J129" s="44"/>
    </row>
    <row r="130" spans="1:10" ht="50.25">
      <c r="A130" s="1">
        <v>2</v>
      </c>
      <c r="B130" s="2" t="s">
        <v>140</v>
      </c>
      <c r="C130" s="13" t="s">
        <v>20</v>
      </c>
      <c r="D130" s="3">
        <v>18</v>
      </c>
      <c r="E130" s="4">
        <v>584.6</v>
      </c>
      <c r="F130" s="2" t="s">
        <v>4</v>
      </c>
      <c r="G130" s="5">
        <f>H130+I130</f>
        <v>3820</v>
      </c>
      <c r="H130" s="5">
        <v>3820</v>
      </c>
      <c r="I130" s="5">
        <v>0</v>
      </c>
      <c r="J130" s="44"/>
    </row>
    <row r="131" spans="1:10" s="39" customFormat="1" ht="59.25" customHeight="1">
      <c r="A131" s="1">
        <v>3</v>
      </c>
      <c r="B131" s="14" t="s">
        <v>131</v>
      </c>
      <c r="C131" s="14" t="s">
        <v>20</v>
      </c>
      <c r="D131" s="3">
        <v>87</v>
      </c>
      <c r="E131" s="7">
        <v>1746.8</v>
      </c>
      <c r="F131" s="14" t="s">
        <v>4</v>
      </c>
      <c r="G131" s="8">
        <f t="shared" si="6"/>
        <v>3081.8</v>
      </c>
      <c r="H131" s="8">
        <v>3081.8</v>
      </c>
      <c r="I131" s="8">
        <v>0</v>
      </c>
      <c r="J131" s="44"/>
    </row>
    <row r="132" spans="1:10" s="39" customFormat="1" ht="54.75" customHeight="1">
      <c r="A132" s="1">
        <v>4</v>
      </c>
      <c r="B132" s="15" t="s">
        <v>125</v>
      </c>
      <c r="C132" s="2" t="s">
        <v>20</v>
      </c>
      <c r="D132" s="1">
        <v>34</v>
      </c>
      <c r="E132" s="5">
        <v>712.6</v>
      </c>
      <c r="F132" s="15" t="s">
        <v>4</v>
      </c>
      <c r="G132" s="5">
        <f t="shared" si="6"/>
        <v>5412.5</v>
      </c>
      <c r="H132" s="1">
        <v>5412.5</v>
      </c>
      <c r="I132" s="5">
        <v>0</v>
      </c>
      <c r="J132" s="17"/>
    </row>
    <row r="133" spans="1:12" s="39" customFormat="1" ht="54.75" customHeight="1">
      <c r="A133" s="1">
        <v>5</v>
      </c>
      <c r="B133" s="10" t="s">
        <v>65</v>
      </c>
      <c r="C133" s="2" t="s">
        <v>20</v>
      </c>
      <c r="D133" s="3">
        <v>270</v>
      </c>
      <c r="E133" s="4">
        <v>4413.2</v>
      </c>
      <c r="F133" s="2" t="s">
        <v>179</v>
      </c>
      <c r="G133" s="5">
        <f t="shared" si="6"/>
        <v>8910.8</v>
      </c>
      <c r="H133" s="5">
        <v>8209.8</v>
      </c>
      <c r="I133" s="5">
        <v>701</v>
      </c>
      <c r="J133" s="17"/>
      <c r="K133" s="95"/>
      <c r="L133" s="95"/>
    </row>
    <row r="134" spans="1:12" s="39" customFormat="1" ht="54.75" customHeight="1">
      <c r="A134" s="1">
        <v>6</v>
      </c>
      <c r="B134" s="2" t="s">
        <v>126</v>
      </c>
      <c r="C134" s="2" t="s">
        <v>20</v>
      </c>
      <c r="D134" s="3">
        <v>240</v>
      </c>
      <c r="E134" s="4">
        <v>3189.3</v>
      </c>
      <c r="F134" s="2" t="s">
        <v>179</v>
      </c>
      <c r="G134" s="5">
        <f t="shared" si="6"/>
        <v>6649.1</v>
      </c>
      <c r="H134" s="5">
        <v>6135.5</v>
      </c>
      <c r="I134" s="5">
        <v>513.6</v>
      </c>
      <c r="J134" s="17"/>
      <c r="K134" s="48"/>
      <c r="L134" s="48"/>
    </row>
    <row r="135" spans="1:10" s="39" customFormat="1" ht="50.25">
      <c r="A135" s="1">
        <v>7</v>
      </c>
      <c r="B135" s="10" t="s">
        <v>132</v>
      </c>
      <c r="C135" s="2" t="s">
        <v>20</v>
      </c>
      <c r="D135" s="3">
        <v>100</v>
      </c>
      <c r="E135" s="7">
        <v>2438.9</v>
      </c>
      <c r="F135" s="2" t="s">
        <v>4</v>
      </c>
      <c r="G135" s="5">
        <f t="shared" si="6"/>
        <v>7645</v>
      </c>
      <c r="H135" s="5">
        <v>6800</v>
      </c>
      <c r="I135" s="5">
        <v>845</v>
      </c>
      <c r="J135" s="17"/>
    </row>
    <row r="136" spans="1:10" s="39" customFormat="1" ht="50.25">
      <c r="A136" s="1">
        <v>8</v>
      </c>
      <c r="B136" s="10" t="s">
        <v>82</v>
      </c>
      <c r="C136" s="2" t="s">
        <v>20</v>
      </c>
      <c r="D136" s="3">
        <v>117</v>
      </c>
      <c r="E136" s="5">
        <v>2583.82</v>
      </c>
      <c r="F136" s="2" t="s">
        <v>4</v>
      </c>
      <c r="G136" s="5">
        <f t="shared" si="6"/>
        <v>4150</v>
      </c>
      <c r="H136" s="5">
        <v>3500</v>
      </c>
      <c r="I136" s="5">
        <v>650</v>
      </c>
      <c r="J136" s="17"/>
    </row>
    <row r="137" spans="1:10" s="39" customFormat="1" ht="50.25">
      <c r="A137" s="1">
        <v>9</v>
      </c>
      <c r="B137" s="10" t="s">
        <v>133</v>
      </c>
      <c r="C137" s="2" t="s">
        <v>20</v>
      </c>
      <c r="D137" s="3">
        <v>12</v>
      </c>
      <c r="E137" s="7">
        <v>322.1</v>
      </c>
      <c r="F137" s="2" t="s">
        <v>4</v>
      </c>
      <c r="G137" s="5">
        <f t="shared" si="6"/>
        <v>6645</v>
      </c>
      <c r="H137" s="5">
        <v>5820</v>
      </c>
      <c r="I137" s="5">
        <v>825</v>
      </c>
      <c r="J137" s="17"/>
    </row>
    <row r="138" spans="1:10" s="39" customFormat="1" ht="50.25">
      <c r="A138" s="1">
        <v>10</v>
      </c>
      <c r="B138" s="10" t="s">
        <v>102</v>
      </c>
      <c r="C138" s="2" t="s">
        <v>20</v>
      </c>
      <c r="D138" s="3">
        <v>223</v>
      </c>
      <c r="E138" s="8">
        <v>3528</v>
      </c>
      <c r="F138" s="2" t="s">
        <v>4</v>
      </c>
      <c r="G138" s="5">
        <f aca="true" t="shared" si="7" ref="G138:G147">H138+I138</f>
        <v>9369.8</v>
      </c>
      <c r="H138" s="5">
        <v>8269.8</v>
      </c>
      <c r="I138" s="5">
        <v>1100</v>
      </c>
      <c r="J138" s="17"/>
    </row>
    <row r="139" spans="1:12" s="39" customFormat="1" ht="50.25" customHeight="1">
      <c r="A139" s="1">
        <v>11</v>
      </c>
      <c r="B139" s="10" t="s">
        <v>71</v>
      </c>
      <c r="C139" s="2" t="s">
        <v>20</v>
      </c>
      <c r="D139" s="3">
        <v>156</v>
      </c>
      <c r="E139" s="4">
        <v>3298.2</v>
      </c>
      <c r="F139" s="2" t="s">
        <v>14</v>
      </c>
      <c r="G139" s="5">
        <f t="shared" si="7"/>
        <v>6283.8</v>
      </c>
      <c r="H139" s="5">
        <v>5839.7</v>
      </c>
      <c r="I139" s="5">
        <v>444.1</v>
      </c>
      <c r="J139" s="17"/>
      <c r="K139" s="102"/>
      <c r="L139" s="102"/>
    </row>
    <row r="140" spans="1:12" s="39" customFormat="1" ht="50.25">
      <c r="A140" s="1">
        <v>12</v>
      </c>
      <c r="B140" s="10" t="s">
        <v>148</v>
      </c>
      <c r="C140" s="2" t="s">
        <v>20</v>
      </c>
      <c r="D140" s="3">
        <v>60</v>
      </c>
      <c r="E140" s="8">
        <v>1810.6</v>
      </c>
      <c r="F140" s="2" t="s">
        <v>4</v>
      </c>
      <c r="G140" s="5">
        <f t="shared" si="7"/>
        <v>10888.5</v>
      </c>
      <c r="H140" s="5">
        <v>10888.5</v>
      </c>
      <c r="I140" s="5">
        <v>0</v>
      </c>
      <c r="J140" s="17"/>
      <c r="K140" s="102"/>
      <c r="L140" s="102"/>
    </row>
    <row r="141" spans="1:12" s="39" customFormat="1" ht="50.25">
      <c r="A141" s="1">
        <v>13</v>
      </c>
      <c r="B141" s="10" t="s">
        <v>178</v>
      </c>
      <c r="C141" s="2" t="s">
        <v>20</v>
      </c>
      <c r="D141" s="3">
        <v>49</v>
      </c>
      <c r="E141" s="50">
        <v>1373.8</v>
      </c>
      <c r="F141" s="2" t="s">
        <v>4</v>
      </c>
      <c r="G141" s="5">
        <f>H141+I141</f>
        <v>4340</v>
      </c>
      <c r="H141" s="5">
        <v>3720</v>
      </c>
      <c r="I141" s="5">
        <v>620</v>
      </c>
      <c r="J141" s="17"/>
      <c r="K141" s="49"/>
      <c r="L141" s="49"/>
    </row>
    <row r="142" spans="1:12" s="39" customFormat="1" ht="50.25">
      <c r="A142" s="1">
        <v>14</v>
      </c>
      <c r="B142" s="10" t="s">
        <v>162</v>
      </c>
      <c r="C142" s="2" t="s">
        <v>22</v>
      </c>
      <c r="D142" s="3">
        <v>120</v>
      </c>
      <c r="E142" s="8">
        <v>2721.3</v>
      </c>
      <c r="F142" s="2" t="s">
        <v>4</v>
      </c>
      <c r="G142" s="5">
        <f t="shared" si="7"/>
        <v>4200</v>
      </c>
      <c r="H142" s="5">
        <v>4200</v>
      </c>
      <c r="I142" s="5">
        <v>0</v>
      </c>
      <c r="J142" s="17"/>
      <c r="K142" s="49"/>
      <c r="L142" s="49"/>
    </row>
    <row r="143" spans="1:12" s="39" customFormat="1" ht="50.25">
      <c r="A143" s="1">
        <v>15</v>
      </c>
      <c r="B143" s="2" t="s">
        <v>30</v>
      </c>
      <c r="C143" s="2" t="s">
        <v>22</v>
      </c>
      <c r="D143" s="3">
        <v>226</v>
      </c>
      <c r="E143" s="4">
        <v>5748.2</v>
      </c>
      <c r="F143" s="2" t="s">
        <v>4</v>
      </c>
      <c r="G143" s="5">
        <f t="shared" si="7"/>
        <v>5600</v>
      </c>
      <c r="H143" s="5">
        <v>5600</v>
      </c>
      <c r="I143" s="5">
        <v>0</v>
      </c>
      <c r="J143" s="17"/>
      <c r="K143" s="49"/>
      <c r="L143" s="49"/>
    </row>
    <row r="144" spans="1:12" s="39" customFormat="1" ht="50.25">
      <c r="A144" s="1">
        <v>16</v>
      </c>
      <c r="B144" s="15" t="s">
        <v>55</v>
      </c>
      <c r="C144" s="15" t="s">
        <v>22</v>
      </c>
      <c r="D144" s="1">
        <v>54</v>
      </c>
      <c r="E144" s="1">
        <v>1034</v>
      </c>
      <c r="F144" s="15" t="s">
        <v>4</v>
      </c>
      <c r="G144" s="5">
        <f t="shared" si="7"/>
        <v>1300</v>
      </c>
      <c r="H144" s="5">
        <v>1300</v>
      </c>
      <c r="I144" s="5">
        <v>0</v>
      </c>
      <c r="J144" s="17"/>
      <c r="K144" s="49"/>
      <c r="L144" s="49"/>
    </row>
    <row r="145" spans="1:12" s="39" customFormat="1" ht="50.25">
      <c r="A145" s="1">
        <v>17</v>
      </c>
      <c r="B145" s="15" t="s">
        <v>51</v>
      </c>
      <c r="C145" s="15" t="s">
        <v>22</v>
      </c>
      <c r="D145" s="1">
        <v>93</v>
      </c>
      <c r="E145" s="1">
        <v>1504.3</v>
      </c>
      <c r="F145" s="15" t="s">
        <v>4</v>
      </c>
      <c r="G145" s="5">
        <f t="shared" si="7"/>
        <v>6800</v>
      </c>
      <c r="H145" s="5">
        <v>6800</v>
      </c>
      <c r="I145" s="5">
        <v>0</v>
      </c>
      <c r="J145" s="17"/>
      <c r="K145" s="49"/>
      <c r="L145" s="49"/>
    </row>
    <row r="146" spans="1:12" s="39" customFormat="1" ht="50.25">
      <c r="A146" s="1">
        <v>18</v>
      </c>
      <c r="B146" s="10" t="s">
        <v>80</v>
      </c>
      <c r="C146" s="2" t="s">
        <v>22</v>
      </c>
      <c r="D146" s="3">
        <v>131</v>
      </c>
      <c r="E146" s="4">
        <v>5625.5</v>
      </c>
      <c r="F146" s="2" t="s">
        <v>4</v>
      </c>
      <c r="G146" s="5">
        <f>H146+I146</f>
        <v>6500</v>
      </c>
      <c r="H146" s="5">
        <v>6200</v>
      </c>
      <c r="I146" s="5">
        <v>300</v>
      </c>
      <c r="J146" s="17"/>
      <c r="K146" s="49"/>
      <c r="L146" s="49"/>
    </row>
    <row r="147" spans="1:12" s="39" customFormat="1" ht="50.25">
      <c r="A147" s="1">
        <v>19</v>
      </c>
      <c r="B147" s="2" t="s">
        <v>123</v>
      </c>
      <c r="C147" s="2" t="s">
        <v>23</v>
      </c>
      <c r="D147" s="3">
        <v>214</v>
      </c>
      <c r="E147" s="4">
        <v>4735.9</v>
      </c>
      <c r="F147" s="2" t="s">
        <v>4</v>
      </c>
      <c r="G147" s="8">
        <f t="shared" si="7"/>
        <v>2190.3</v>
      </c>
      <c r="H147" s="5">
        <v>2190.3</v>
      </c>
      <c r="I147" s="5">
        <v>0</v>
      </c>
      <c r="J147" s="17"/>
      <c r="K147" s="49"/>
      <c r="L147" s="49"/>
    </row>
    <row r="148" spans="1:10" s="39" customFormat="1" ht="125.25" customHeight="1">
      <c r="A148" s="76" t="s">
        <v>168</v>
      </c>
      <c r="B148" s="77"/>
      <c r="C148" s="77"/>
      <c r="D148" s="77"/>
      <c r="E148" s="77"/>
      <c r="F148" s="78"/>
      <c r="G148" s="8">
        <v>13760.2</v>
      </c>
      <c r="H148" s="5"/>
      <c r="I148" s="5"/>
      <c r="J148" s="44"/>
    </row>
    <row r="149" spans="1:10" s="39" customFormat="1" ht="50.25">
      <c r="A149" s="75" t="s">
        <v>11</v>
      </c>
      <c r="B149" s="75"/>
      <c r="C149" s="15"/>
      <c r="D149" s="5">
        <f>SUM(D129:D147)</f>
        <v>2221</v>
      </c>
      <c r="E149" s="5">
        <f>SUM(E129:E147)</f>
        <v>47614.12</v>
      </c>
      <c r="F149" s="2"/>
      <c r="G149" s="5">
        <f>SUM(G129:G148)</f>
        <v>121746.8</v>
      </c>
      <c r="H149" s="5">
        <f>SUM(H129:H148)</f>
        <v>101987.9</v>
      </c>
      <c r="I149" s="5">
        <f>SUM(I129:I148)</f>
        <v>5998.700000000001</v>
      </c>
      <c r="J149" s="44"/>
    </row>
    <row r="150" spans="1:10" s="39" customFormat="1" ht="50.25">
      <c r="A150" s="79" t="s">
        <v>139</v>
      </c>
      <c r="B150" s="80"/>
      <c r="C150" s="80"/>
      <c r="D150" s="80"/>
      <c r="E150" s="80"/>
      <c r="F150" s="80"/>
      <c r="G150" s="80"/>
      <c r="H150" s="80"/>
      <c r="I150" s="81"/>
      <c r="J150" s="44"/>
    </row>
    <row r="151" spans="1:10" s="39" customFormat="1" ht="50.25">
      <c r="A151" s="1">
        <v>1</v>
      </c>
      <c r="B151" s="10" t="s">
        <v>43</v>
      </c>
      <c r="C151" s="2" t="s">
        <v>22</v>
      </c>
      <c r="D151" s="3">
        <v>184</v>
      </c>
      <c r="E151" s="8">
        <v>3547</v>
      </c>
      <c r="F151" s="2" t="s">
        <v>4</v>
      </c>
      <c r="G151" s="5">
        <f>H151+I151</f>
        <v>6550</v>
      </c>
      <c r="H151" s="5">
        <v>5800</v>
      </c>
      <c r="I151" s="5">
        <v>750</v>
      </c>
      <c r="J151" s="44"/>
    </row>
    <row r="152" spans="1:10" s="39" customFormat="1" ht="51.75" customHeight="1">
      <c r="A152" s="1">
        <v>2</v>
      </c>
      <c r="B152" s="10" t="s">
        <v>73</v>
      </c>
      <c r="C152" s="2" t="s">
        <v>22</v>
      </c>
      <c r="D152" s="3">
        <v>179</v>
      </c>
      <c r="E152" s="4">
        <v>3609.2</v>
      </c>
      <c r="F152" s="2" t="s">
        <v>4</v>
      </c>
      <c r="G152" s="5">
        <f aca="true" t="shared" si="8" ref="G152:G165">H152+I152</f>
        <v>6850</v>
      </c>
      <c r="H152" s="5">
        <v>6100</v>
      </c>
      <c r="I152" s="5">
        <v>750</v>
      </c>
      <c r="J152" s="44"/>
    </row>
    <row r="153" spans="1:10" s="39" customFormat="1" ht="50.25">
      <c r="A153" s="1">
        <v>3</v>
      </c>
      <c r="B153" s="10" t="s">
        <v>81</v>
      </c>
      <c r="C153" s="2" t="s">
        <v>22</v>
      </c>
      <c r="D153" s="3">
        <v>163</v>
      </c>
      <c r="E153" s="4">
        <v>3545.5</v>
      </c>
      <c r="F153" s="2" t="s">
        <v>4</v>
      </c>
      <c r="G153" s="5">
        <f t="shared" si="8"/>
        <v>4650</v>
      </c>
      <c r="H153" s="5">
        <v>4000</v>
      </c>
      <c r="I153" s="5">
        <v>650</v>
      </c>
      <c r="J153" s="44"/>
    </row>
    <row r="154" spans="1:10" s="39" customFormat="1" ht="50.25">
      <c r="A154" s="1">
        <v>4</v>
      </c>
      <c r="B154" s="10" t="s">
        <v>74</v>
      </c>
      <c r="C154" s="2" t="s">
        <v>22</v>
      </c>
      <c r="D154" s="3">
        <v>102</v>
      </c>
      <c r="E154" s="4">
        <v>2524.5</v>
      </c>
      <c r="F154" s="2" t="s">
        <v>4</v>
      </c>
      <c r="G154" s="5">
        <f t="shared" si="8"/>
        <v>6430</v>
      </c>
      <c r="H154" s="5">
        <v>5650</v>
      </c>
      <c r="I154" s="5">
        <v>780</v>
      </c>
      <c r="J154" s="17"/>
    </row>
    <row r="155" spans="1:10" s="39" customFormat="1" ht="50.25">
      <c r="A155" s="1">
        <v>5</v>
      </c>
      <c r="B155" s="10" t="s">
        <v>166</v>
      </c>
      <c r="C155" s="2" t="s">
        <v>22</v>
      </c>
      <c r="D155" s="3">
        <v>129</v>
      </c>
      <c r="E155" s="8">
        <v>2319</v>
      </c>
      <c r="F155" s="2" t="s">
        <v>4</v>
      </c>
      <c r="G155" s="5">
        <f t="shared" si="8"/>
        <v>7661.51</v>
      </c>
      <c r="H155" s="5">
        <v>6955</v>
      </c>
      <c r="I155" s="5">
        <v>706.51</v>
      </c>
      <c r="J155" s="44"/>
    </row>
    <row r="156" spans="1:10" s="39" customFormat="1" ht="50.25">
      <c r="A156" s="1">
        <v>6</v>
      </c>
      <c r="B156" s="10" t="s">
        <v>103</v>
      </c>
      <c r="C156" s="2" t="s">
        <v>22</v>
      </c>
      <c r="D156" s="3">
        <v>93</v>
      </c>
      <c r="E156" s="7">
        <v>2112.7</v>
      </c>
      <c r="F156" s="2" t="s">
        <v>4</v>
      </c>
      <c r="G156" s="5">
        <f t="shared" si="8"/>
        <v>5689.01</v>
      </c>
      <c r="H156" s="5">
        <v>4899.1</v>
      </c>
      <c r="I156" s="5">
        <v>789.91</v>
      </c>
      <c r="J156" s="44"/>
    </row>
    <row r="157" spans="1:10" s="39" customFormat="1" ht="50.25">
      <c r="A157" s="1">
        <v>7</v>
      </c>
      <c r="B157" s="10" t="s">
        <v>42</v>
      </c>
      <c r="C157" s="2" t="s">
        <v>22</v>
      </c>
      <c r="D157" s="3">
        <v>159</v>
      </c>
      <c r="E157" s="7">
        <v>3482.6</v>
      </c>
      <c r="F157" s="2" t="s">
        <v>4</v>
      </c>
      <c r="G157" s="5">
        <f t="shared" si="8"/>
        <v>5554</v>
      </c>
      <c r="H157" s="5">
        <v>4954</v>
      </c>
      <c r="I157" s="5">
        <v>600</v>
      </c>
      <c r="J157" s="44"/>
    </row>
    <row r="158" spans="1:10" s="39" customFormat="1" ht="50.25">
      <c r="A158" s="1">
        <v>8</v>
      </c>
      <c r="B158" s="10" t="s">
        <v>68</v>
      </c>
      <c r="C158" s="2" t="s">
        <v>22</v>
      </c>
      <c r="D158" s="3">
        <v>30</v>
      </c>
      <c r="E158" s="4">
        <v>339.5</v>
      </c>
      <c r="F158" s="2" t="s">
        <v>14</v>
      </c>
      <c r="G158" s="5">
        <f>H158+I158</f>
        <v>1343.6</v>
      </c>
      <c r="H158" s="5">
        <v>1187.3</v>
      </c>
      <c r="I158" s="5">
        <v>156.3</v>
      </c>
      <c r="J158" s="44"/>
    </row>
    <row r="159" spans="1:10" s="39" customFormat="1" ht="50.25">
      <c r="A159" s="1">
        <v>9</v>
      </c>
      <c r="B159" s="10" t="s">
        <v>76</v>
      </c>
      <c r="C159" s="2" t="s">
        <v>22</v>
      </c>
      <c r="D159" s="3">
        <v>50</v>
      </c>
      <c r="E159" s="4">
        <v>1475.7</v>
      </c>
      <c r="F159" s="2" t="s">
        <v>4</v>
      </c>
      <c r="G159" s="5">
        <f t="shared" si="8"/>
        <v>5815.2</v>
      </c>
      <c r="H159" s="5">
        <v>5465.2</v>
      </c>
      <c r="I159" s="5">
        <v>350</v>
      </c>
      <c r="J159" s="44"/>
    </row>
    <row r="160" spans="1:10" s="39" customFormat="1" ht="50.25">
      <c r="A160" s="1">
        <v>10</v>
      </c>
      <c r="B160" s="10" t="s">
        <v>104</v>
      </c>
      <c r="C160" s="2" t="s">
        <v>22</v>
      </c>
      <c r="D160" s="3">
        <v>97</v>
      </c>
      <c r="E160" s="4">
        <v>2765.8</v>
      </c>
      <c r="F160" s="2" t="s">
        <v>4</v>
      </c>
      <c r="G160" s="5">
        <f t="shared" si="8"/>
        <v>7200</v>
      </c>
      <c r="H160" s="5">
        <v>7200</v>
      </c>
      <c r="I160" s="5">
        <v>0</v>
      </c>
      <c r="J160" s="44"/>
    </row>
    <row r="161" spans="1:10" s="39" customFormat="1" ht="50.25">
      <c r="A161" s="1">
        <v>11</v>
      </c>
      <c r="B161" s="10" t="s">
        <v>45</v>
      </c>
      <c r="C161" s="2" t="s">
        <v>22</v>
      </c>
      <c r="D161" s="3">
        <v>20</v>
      </c>
      <c r="E161" s="8">
        <v>576</v>
      </c>
      <c r="F161" s="2" t="s">
        <v>4</v>
      </c>
      <c r="G161" s="5">
        <f t="shared" si="8"/>
        <v>7550</v>
      </c>
      <c r="H161" s="5">
        <v>6350</v>
      </c>
      <c r="I161" s="5">
        <v>1200</v>
      </c>
      <c r="J161" s="44"/>
    </row>
    <row r="162" spans="1:10" s="39" customFormat="1" ht="50.25">
      <c r="A162" s="1">
        <v>12</v>
      </c>
      <c r="B162" s="10" t="s">
        <v>57</v>
      </c>
      <c r="C162" s="2" t="s">
        <v>22</v>
      </c>
      <c r="D162" s="3">
        <v>84</v>
      </c>
      <c r="E162" s="4">
        <v>1253.4</v>
      </c>
      <c r="F162" s="2" t="s">
        <v>8</v>
      </c>
      <c r="G162" s="5">
        <f t="shared" si="8"/>
        <v>6531.5</v>
      </c>
      <c r="H162" s="5">
        <v>6119.5</v>
      </c>
      <c r="I162" s="5">
        <v>412</v>
      </c>
      <c r="J162" s="44"/>
    </row>
    <row r="163" spans="1:10" s="39" customFormat="1" ht="50.25">
      <c r="A163" s="1">
        <v>13</v>
      </c>
      <c r="B163" s="10" t="s">
        <v>79</v>
      </c>
      <c r="C163" s="2" t="s">
        <v>22</v>
      </c>
      <c r="D163" s="3">
        <v>52</v>
      </c>
      <c r="E163" s="4">
        <v>1026.8</v>
      </c>
      <c r="F163" s="2" t="s">
        <v>4</v>
      </c>
      <c r="G163" s="5">
        <f t="shared" si="8"/>
        <v>6495.099999999999</v>
      </c>
      <c r="H163" s="5">
        <v>5809.7</v>
      </c>
      <c r="I163" s="5">
        <v>685.4</v>
      </c>
      <c r="J163" s="44"/>
    </row>
    <row r="164" spans="1:10" s="39" customFormat="1" ht="50.25">
      <c r="A164" s="1">
        <v>14</v>
      </c>
      <c r="B164" s="15" t="s">
        <v>142</v>
      </c>
      <c r="C164" s="2" t="s">
        <v>22</v>
      </c>
      <c r="D164" s="61">
        <v>140</v>
      </c>
      <c r="E164" s="5">
        <v>2393.3</v>
      </c>
      <c r="F164" s="2" t="s">
        <v>4</v>
      </c>
      <c r="G164" s="5">
        <f t="shared" si="8"/>
        <v>5770</v>
      </c>
      <c r="H164" s="5">
        <v>4950</v>
      </c>
      <c r="I164" s="5">
        <v>820</v>
      </c>
      <c r="J164" s="44"/>
    </row>
    <row r="165" spans="1:10" s="39" customFormat="1" ht="50.25">
      <c r="A165" s="1">
        <v>15</v>
      </c>
      <c r="B165" s="10" t="s">
        <v>75</v>
      </c>
      <c r="C165" s="2" t="s">
        <v>22</v>
      </c>
      <c r="D165" s="3">
        <v>189</v>
      </c>
      <c r="E165" s="4">
        <v>4495.2</v>
      </c>
      <c r="F165" s="2" t="s">
        <v>4</v>
      </c>
      <c r="G165" s="5">
        <f t="shared" si="8"/>
        <v>7401.8</v>
      </c>
      <c r="H165" s="5">
        <v>6549.8</v>
      </c>
      <c r="I165" s="5">
        <v>852</v>
      </c>
      <c r="J165" s="44"/>
    </row>
    <row r="166" spans="1:10" s="39" customFormat="1" ht="50.25">
      <c r="A166" s="1">
        <v>16</v>
      </c>
      <c r="B166" s="10" t="s">
        <v>50</v>
      </c>
      <c r="C166" s="2" t="s">
        <v>22</v>
      </c>
      <c r="D166" s="3">
        <v>111</v>
      </c>
      <c r="E166" s="4">
        <v>2411.8</v>
      </c>
      <c r="F166" s="2" t="s">
        <v>4</v>
      </c>
      <c r="G166" s="5">
        <f>H166+I166</f>
        <v>3630</v>
      </c>
      <c r="H166" s="5">
        <v>2910</v>
      </c>
      <c r="I166" s="5">
        <v>720</v>
      </c>
      <c r="J166" s="44"/>
    </row>
    <row r="167" spans="1:10" s="39" customFormat="1" ht="50.25">
      <c r="A167" s="1">
        <v>17</v>
      </c>
      <c r="B167" s="10" t="s">
        <v>59</v>
      </c>
      <c r="C167" s="2" t="s">
        <v>21</v>
      </c>
      <c r="D167" s="3">
        <v>12</v>
      </c>
      <c r="E167" s="4">
        <v>138.5</v>
      </c>
      <c r="F167" s="2" t="s">
        <v>8</v>
      </c>
      <c r="G167" s="5">
        <f>H167+I167</f>
        <v>1948.3</v>
      </c>
      <c r="H167" s="5">
        <v>1751</v>
      </c>
      <c r="I167" s="5">
        <v>197.3</v>
      </c>
      <c r="J167" s="44"/>
    </row>
    <row r="168" spans="1:10" s="39" customFormat="1" ht="50.25">
      <c r="A168" s="1">
        <v>18</v>
      </c>
      <c r="B168" s="10" t="s">
        <v>60</v>
      </c>
      <c r="C168" s="2" t="s">
        <v>21</v>
      </c>
      <c r="D168" s="3">
        <v>24</v>
      </c>
      <c r="E168" s="4">
        <v>411.2</v>
      </c>
      <c r="F168" s="2" t="s">
        <v>8</v>
      </c>
      <c r="G168" s="5">
        <f>H168+I168</f>
        <v>3916.6</v>
      </c>
      <c r="H168" s="5">
        <v>3560.5</v>
      </c>
      <c r="I168" s="5">
        <v>356.1</v>
      </c>
      <c r="J168" s="44"/>
    </row>
    <row r="169" spans="1:10" s="39" customFormat="1" ht="50.25">
      <c r="A169" s="1">
        <v>19</v>
      </c>
      <c r="B169" s="10" t="s">
        <v>44</v>
      </c>
      <c r="C169" s="2" t="s">
        <v>21</v>
      </c>
      <c r="D169" s="3">
        <v>34</v>
      </c>
      <c r="E169" s="7">
        <v>728.2</v>
      </c>
      <c r="F169" s="2" t="s">
        <v>4</v>
      </c>
      <c r="G169" s="5">
        <f>H169+I169</f>
        <v>7000</v>
      </c>
      <c r="H169" s="5">
        <v>6350</v>
      </c>
      <c r="I169" s="5">
        <v>650</v>
      </c>
      <c r="J169" s="44"/>
    </row>
    <row r="170" spans="1:10" s="39" customFormat="1" ht="125.25" customHeight="1">
      <c r="A170" s="76" t="s">
        <v>168</v>
      </c>
      <c r="B170" s="77"/>
      <c r="C170" s="77"/>
      <c r="D170" s="77"/>
      <c r="E170" s="77"/>
      <c r="F170" s="78"/>
      <c r="G170" s="8">
        <v>13760.2</v>
      </c>
      <c r="H170" s="11"/>
      <c r="I170" s="11"/>
      <c r="J170" s="44"/>
    </row>
    <row r="171" spans="1:10" s="39" customFormat="1" ht="50.25">
      <c r="A171" s="75" t="s">
        <v>11</v>
      </c>
      <c r="B171" s="75"/>
      <c r="C171" s="15"/>
      <c r="D171" s="5">
        <f>SUM(D151:D169)</f>
        <v>1852</v>
      </c>
      <c r="E171" s="5">
        <f>SUM(E151:E169)</f>
        <v>39155.899999999994</v>
      </c>
      <c r="F171" s="2"/>
      <c r="G171" s="5">
        <f>SUM(G151:G170)</f>
        <v>121746.82000000002</v>
      </c>
      <c r="H171" s="5">
        <f>SUM(H151:H170)</f>
        <v>96561.1</v>
      </c>
      <c r="I171" s="5">
        <f>SUM(I151:I170)</f>
        <v>11425.519999999999</v>
      </c>
      <c r="J171" s="44"/>
    </row>
    <row r="172" spans="1:10" s="39" customFormat="1" ht="50.25">
      <c r="A172" s="79" t="s">
        <v>143</v>
      </c>
      <c r="B172" s="80"/>
      <c r="C172" s="80"/>
      <c r="D172" s="80"/>
      <c r="E172" s="80"/>
      <c r="F172" s="80"/>
      <c r="G172" s="80"/>
      <c r="H172" s="80"/>
      <c r="I172" s="81"/>
      <c r="J172" s="44"/>
    </row>
    <row r="173" spans="1:10" ht="50.25">
      <c r="A173" s="1">
        <v>1</v>
      </c>
      <c r="B173" s="10" t="s">
        <v>141</v>
      </c>
      <c r="C173" s="2" t="s">
        <v>21</v>
      </c>
      <c r="D173" s="3">
        <v>24</v>
      </c>
      <c r="E173" s="7">
        <v>622.9</v>
      </c>
      <c r="F173" s="2" t="s">
        <v>4</v>
      </c>
      <c r="G173" s="5">
        <f aca="true" t="shared" si="9" ref="G173:G194">H173+I173</f>
        <v>7625</v>
      </c>
      <c r="H173" s="5">
        <v>6800</v>
      </c>
      <c r="I173" s="5">
        <v>825</v>
      </c>
      <c r="J173" s="44"/>
    </row>
    <row r="174" spans="1:10" ht="50.25">
      <c r="A174" s="1">
        <v>2</v>
      </c>
      <c r="B174" s="10" t="s">
        <v>78</v>
      </c>
      <c r="C174" s="2" t="s">
        <v>21</v>
      </c>
      <c r="D174" s="3">
        <v>37</v>
      </c>
      <c r="E174" s="4">
        <v>862.1</v>
      </c>
      <c r="F174" s="2" t="s">
        <v>4</v>
      </c>
      <c r="G174" s="5">
        <f t="shared" si="9"/>
        <v>5840</v>
      </c>
      <c r="H174" s="5">
        <v>5200</v>
      </c>
      <c r="I174" s="5">
        <v>640</v>
      </c>
      <c r="J174" s="44"/>
    </row>
    <row r="175" spans="1:10" ht="50.25">
      <c r="A175" s="1">
        <v>3</v>
      </c>
      <c r="B175" s="10" t="s">
        <v>69</v>
      </c>
      <c r="C175" s="2" t="s">
        <v>21</v>
      </c>
      <c r="D175" s="3">
        <v>75</v>
      </c>
      <c r="E175" s="4">
        <v>1277.3</v>
      </c>
      <c r="F175" s="2" t="s">
        <v>14</v>
      </c>
      <c r="G175" s="5">
        <f t="shared" si="9"/>
        <v>1893.2</v>
      </c>
      <c r="H175" s="5">
        <v>1721</v>
      </c>
      <c r="I175" s="5">
        <v>172.2</v>
      </c>
      <c r="J175" s="44"/>
    </row>
    <row r="176" spans="1:10" ht="50.25">
      <c r="A176" s="1">
        <v>4</v>
      </c>
      <c r="B176" s="10" t="s">
        <v>90</v>
      </c>
      <c r="C176" s="2" t="s">
        <v>21</v>
      </c>
      <c r="D176" s="3">
        <v>111</v>
      </c>
      <c r="E176" s="4">
        <v>2717.9</v>
      </c>
      <c r="F176" s="2" t="s">
        <v>4</v>
      </c>
      <c r="G176" s="5">
        <f>H176+I176</f>
        <v>5280</v>
      </c>
      <c r="H176" s="5">
        <v>4800</v>
      </c>
      <c r="I176" s="5">
        <v>480</v>
      </c>
      <c r="J176" s="44"/>
    </row>
    <row r="177" spans="1:10" ht="50.25">
      <c r="A177" s="1">
        <v>5</v>
      </c>
      <c r="B177" s="10" t="s">
        <v>62</v>
      </c>
      <c r="C177" s="2" t="s">
        <v>21</v>
      </c>
      <c r="D177" s="3">
        <v>18</v>
      </c>
      <c r="E177" s="4">
        <v>150.1</v>
      </c>
      <c r="F177" s="2" t="s">
        <v>8</v>
      </c>
      <c r="G177" s="5">
        <f>H177+I177</f>
        <v>2797</v>
      </c>
      <c r="H177" s="5">
        <v>2690.4</v>
      </c>
      <c r="I177" s="5">
        <v>106.6</v>
      </c>
      <c r="J177" s="44"/>
    </row>
    <row r="178" spans="1:10" ht="50.25">
      <c r="A178" s="1">
        <v>6</v>
      </c>
      <c r="B178" s="10" t="s">
        <v>91</v>
      </c>
      <c r="C178" s="2" t="s">
        <v>21</v>
      </c>
      <c r="D178" s="3">
        <v>88</v>
      </c>
      <c r="E178" s="4">
        <v>2178.5</v>
      </c>
      <c r="F178" s="2" t="s">
        <v>4</v>
      </c>
      <c r="G178" s="5">
        <f>H178+I178</f>
        <v>4950</v>
      </c>
      <c r="H178" s="5">
        <v>4550</v>
      </c>
      <c r="I178" s="5">
        <v>400</v>
      </c>
      <c r="J178" s="44"/>
    </row>
    <row r="179" spans="1:10" ht="50.25">
      <c r="A179" s="1">
        <v>7</v>
      </c>
      <c r="B179" s="10" t="s">
        <v>46</v>
      </c>
      <c r="C179" s="2" t="s">
        <v>22</v>
      </c>
      <c r="D179" s="3">
        <v>71</v>
      </c>
      <c r="E179" s="7">
        <v>1479.9</v>
      </c>
      <c r="F179" s="2" t="s">
        <v>4</v>
      </c>
      <c r="G179" s="5">
        <f>H179+I179</f>
        <v>4270.2</v>
      </c>
      <c r="H179" s="8">
        <v>3670.2</v>
      </c>
      <c r="I179" s="8">
        <v>600</v>
      </c>
      <c r="J179" s="44"/>
    </row>
    <row r="180" spans="1:10" ht="50.25">
      <c r="A180" s="1">
        <v>8</v>
      </c>
      <c r="B180" s="10" t="s">
        <v>64</v>
      </c>
      <c r="C180" s="2" t="s">
        <v>22</v>
      </c>
      <c r="D180" s="3">
        <v>195</v>
      </c>
      <c r="E180" s="4">
        <v>4405.7</v>
      </c>
      <c r="F180" s="2" t="s">
        <v>179</v>
      </c>
      <c r="G180" s="5">
        <f t="shared" si="9"/>
        <v>6696.5</v>
      </c>
      <c r="H180" s="5">
        <v>5903.5</v>
      </c>
      <c r="I180" s="5">
        <v>793</v>
      </c>
      <c r="J180" s="44"/>
    </row>
    <row r="181" spans="1:10" ht="50.25">
      <c r="A181" s="1">
        <v>9</v>
      </c>
      <c r="B181" s="10" t="s">
        <v>163</v>
      </c>
      <c r="C181" s="2" t="s">
        <v>22</v>
      </c>
      <c r="D181" s="3">
        <v>200</v>
      </c>
      <c r="E181" s="4">
        <v>3529.5</v>
      </c>
      <c r="F181" s="2" t="s">
        <v>4</v>
      </c>
      <c r="G181" s="5">
        <f t="shared" si="9"/>
        <v>5272.5</v>
      </c>
      <c r="H181" s="5">
        <v>4600</v>
      </c>
      <c r="I181" s="5">
        <v>672.5</v>
      </c>
      <c r="J181" s="51"/>
    </row>
    <row r="182" spans="1:10" ht="50.25">
      <c r="A182" s="1">
        <v>10</v>
      </c>
      <c r="B182" s="10" t="s">
        <v>89</v>
      </c>
      <c r="C182" s="2" t="s">
        <v>22</v>
      </c>
      <c r="D182" s="3">
        <v>150</v>
      </c>
      <c r="E182" s="4">
        <v>4419.4</v>
      </c>
      <c r="F182" s="2" t="s">
        <v>4</v>
      </c>
      <c r="G182" s="5">
        <f t="shared" si="9"/>
        <v>6700</v>
      </c>
      <c r="H182" s="5">
        <v>6200</v>
      </c>
      <c r="I182" s="5">
        <v>500</v>
      </c>
      <c r="J182" s="43"/>
    </row>
    <row r="183" spans="1:10" s="39" customFormat="1" ht="50.25">
      <c r="A183" s="1">
        <v>11</v>
      </c>
      <c r="B183" s="10" t="s">
        <v>63</v>
      </c>
      <c r="C183" s="2" t="s">
        <v>22</v>
      </c>
      <c r="D183" s="3">
        <v>66</v>
      </c>
      <c r="E183" s="4">
        <v>784.6</v>
      </c>
      <c r="F183" s="2" t="s">
        <v>8</v>
      </c>
      <c r="G183" s="5">
        <f t="shared" si="9"/>
        <v>4473</v>
      </c>
      <c r="H183" s="5">
        <v>4066.4</v>
      </c>
      <c r="I183" s="5">
        <v>406.6</v>
      </c>
      <c r="J183" s="44"/>
    </row>
    <row r="184" spans="1:10" s="39" customFormat="1" ht="50.25">
      <c r="A184" s="1">
        <v>12</v>
      </c>
      <c r="B184" s="10" t="s">
        <v>70</v>
      </c>
      <c r="C184" s="2" t="s">
        <v>22</v>
      </c>
      <c r="D184" s="3">
        <v>48</v>
      </c>
      <c r="E184" s="4">
        <v>1642.5</v>
      </c>
      <c r="F184" s="2" t="s">
        <v>14</v>
      </c>
      <c r="G184" s="5">
        <f t="shared" si="9"/>
        <v>4128</v>
      </c>
      <c r="H184" s="5">
        <v>3758.9</v>
      </c>
      <c r="I184" s="5">
        <v>369.1</v>
      </c>
      <c r="J184" s="44"/>
    </row>
    <row r="185" spans="1:10" s="39" customFormat="1" ht="50.25">
      <c r="A185" s="1">
        <v>13</v>
      </c>
      <c r="B185" s="10" t="s">
        <v>77</v>
      </c>
      <c r="C185" s="2" t="s">
        <v>22</v>
      </c>
      <c r="D185" s="3">
        <v>196</v>
      </c>
      <c r="E185" s="4">
        <v>3542.4</v>
      </c>
      <c r="F185" s="2" t="s">
        <v>4</v>
      </c>
      <c r="G185" s="5">
        <f t="shared" si="9"/>
        <v>5810</v>
      </c>
      <c r="H185" s="5">
        <v>5350</v>
      </c>
      <c r="I185" s="5">
        <v>460</v>
      </c>
      <c r="J185" s="44"/>
    </row>
    <row r="186" spans="1:10" s="39" customFormat="1" ht="50.25">
      <c r="A186" s="1">
        <v>14</v>
      </c>
      <c r="B186" s="10" t="s">
        <v>66</v>
      </c>
      <c r="C186" s="2" t="s">
        <v>20</v>
      </c>
      <c r="D186" s="3">
        <v>45</v>
      </c>
      <c r="E186" s="5">
        <v>747</v>
      </c>
      <c r="F186" s="2" t="s">
        <v>14</v>
      </c>
      <c r="G186" s="5">
        <f t="shared" si="9"/>
        <v>2058.8</v>
      </c>
      <c r="H186" s="5">
        <v>1962.5</v>
      </c>
      <c r="I186" s="5">
        <v>96.3</v>
      </c>
      <c r="J186" s="44"/>
    </row>
    <row r="187" spans="1:10" s="39" customFormat="1" ht="50.25">
      <c r="A187" s="1">
        <v>15</v>
      </c>
      <c r="B187" s="10" t="s">
        <v>67</v>
      </c>
      <c r="C187" s="2" t="s">
        <v>20</v>
      </c>
      <c r="D187" s="3">
        <v>75</v>
      </c>
      <c r="E187" s="4">
        <v>1270.5</v>
      </c>
      <c r="F187" s="2" t="s">
        <v>14</v>
      </c>
      <c r="G187" s="5">
        <f t="shared" si="9"/>
        <v>1883.8999999999999</v>
      </c>
      <c r="H187" s="5">
        <v>1712.6</v>
      </c>
      <c r="I187" s="5">
        <v>171.3</v>
      </c>
      <c r="J187" s="44"/>
    </row>
    <row r="188" spans="1:10" s="39" customFormat="1" ht="50.25">
      <c r="A188" s="1">
        <v>16</v>
      </c>
      <c r="B188" s="10" t="s">
        <v>58</v>
      </c>
      <c r="C188" s="2" t="s">
        <v>20</v>
      </c>
      <c r="D188" s="3">
        <v>35</v>
      </c>
      <c r="E188" s="4">
        <v>637.5</v>
      </c>
      <c r="F188" s="2" t="s">
        <v>8</v>
      </c>
      <c r="G188" s="5">
        <f t="shared" si="9"/>
        <v>5410.8</v>
      </c>
      <c r="H188" s="5">
        <v>5100.7</v>
      </c>
      <c r="I188" s="5">
        <v>310.1</v>
      </c>
      <c r="J188" s="44"/>
    </row>
    <row r="189" spans="1:10" s="39" customFormat="1" ht="50.25">
      <c r="A189" s="1">
        <v>17</v>
      </c>
      <c r="B189" s="10" t="s">
        <v>158</v>
      </c>
      <c r="C189" s="2" t="s">
        <v>20</v>
      </c>
      <c r="D189" s="3">
        <v>140</v>
      </c>
      <c r="E189" s="4">
        <v>2608.2</v>
      </c>
      <c r="F189" s="2" t="s">
        <v>4</v>
      </c>
      <c r="G189" s="5">
        <f t="shared" si="9"/>
        <v>4030</v>
      </c>
      <c r="H189" s="5">
        <v>3500</v>
      </c>
      <c r="I189" s="5">
        <v>530</v>
      </c>
      <c r="J189" s="44"/>
    </row>
    <row r="190" spans="1:10" s="39" customFormat="1" ht="50.25">
      <c r="A190" s="1">
        <v>18</v>
      </c>
      <c r="B190" s="10" t="s">
        <v>61</v>
      </c>
      <c r="C190" s="2" t="s">
        <v>20</v>
      </c>
      <c r="D190" s="3">
        <v>105</v>
      </c>
      <c r="E190" s="4">
        <v>623.5</v>
      </c>
      <c r="F190" s="2" t="s">
        <v>8</v>
      </c>
      <c r="G190" s="5">
        <f t="shared" si="9"/>
        <v>3325.2000000000003</v>
      </c>
      <c r="H190" s="5">
        <v>3022.9</v>
      </c>
      <c r="I190" s="5">
        <v>302.3</v>
      </c>
      <c r="J190" s="44"/>
    </row>
    <row r="191" spans="1:10" s="39" customFormat="1" ht="50.25">
      <c r="A191" s="1">
        <v>19</v>
      </c>
      <c r="B191" s="10" t="s">
        <v>47</v>
      </c>
      <c r="C191" s="2" t="s">
        <v>20</v>
      </c>
      <c r="D191" s="3">
        <v>26</v>
      </c>
      <c r="E191" s="8">
        <v>916</v>
      </c>
      <c r="F191" s="2" t="s">
        <v>4</v>
      </c>
      <c r="G191" s="5">
        <f t="shared" si="9"/>
        <v>6172.5</v>
      </c>
      <c r="H191" s="5">
        <v>5500</v>
      </c>
      <c r="I191" s="5">
        <v>672.5</v>
      </c>
      <c r="J191" s="44"/>
    </row>
    <row r="192" spans="1:10" s="39" customFormat="1" ht="50.25">
      <c r="A192" s="1">
        <v>20</v>
      </c>
      <c r="B192" s="15" t="s">
        <v>145</v>
      </c>
      <c r="C192" s="2" t="s">
        <v>20</v>
      </c>
      <c r="D192" s="61">
        <v>100</v>
      </c>
      <c r="E192" s="5">
        <v>2604.6</v>
      </c>
      <c r="F192" s="2" t="s">
        <v>4</v>
      </c>
      <c r="G192" s="5">
        <f>H192+I192</f>
        <v>7650</v>
      </c>
      <c r="H192" s="5">
        <v>6825</v>
      </c>
      <c r="I192" s="5">
        <v>825</v>
      </c>
      <c r="J192" s="44"/>
    </row>
    <row r="193" spans="1:10" s="39" customFormat="1" ht="50.25">
      <c r="A193" s="1">
        <v>21</v>
      </c>
      <c r="B193" s="15" t="s">
        <v>157</v>
      </c>
      <c r="C193" s="2" t="s">
        <v>20</v>
      </c>
      <c r="D193" s="61">
        <v>98</v>
      </c>
      <c r="E193" s="5">
        <v>1562.6</v>
      </c>
      <c r="F193" s="2" t="s">
        <v>4</v>
      </c>
      <c r="G193" s="5">
        <f>H193+I193</f>
        <v>7220</v>
      </c>
      <c r="H193" s="5">
        <v>6500</v>
      </c>
      <c r="I193" s="5">
        <v>720</v>
      </c>
      <c r="J193" s="44"/>
    </row>
    <row r="194" spans="1:10" s="39" customFormat="1" ht="50.25">
      <c r="A194" s="1">
        <v>22</v>
      </c>
      <c r="B194" s="10" t="s">
        <v>48</v>
      </c>
      <c r="C194" s="2" t="s">
        <v>20</v>
      </c>
      <c r="D194" s="3">
        <v>113</v>
      </c>
      <c r="E194" s="4">
        <v>2416.8</v>
      </c>
      <c r="F194" s="2" t="s">
        <v>4</v>
      </c>
      <c r="G194" s="5">
        <f t="shared" si="9"/>
        <v>4500</v>
      </c>
      <c r="H194" s="5">
        <v>4050</v>
      </c>
      <c r="I194" s="5">
        <v>450</v>
      </c>
      <c r="J194" s="44"/>
    </row>
    <row r="195" spans="1:10" s="39" customFormat="1" ht="125.25" customHeight="1">
      <c r="A195" s="76" t="s">
        <v>168</v>
      </c>
      <c r="B195" s="77"/>
      <c r="C195" s="77"/>
      <c r="D195" s="77"/>
      <c r="E195" s="77"/>
      <c r="F195" s="78"/>
      <c r="G195" s="8">
        <v>13760.2</v>
      </c>
      <c r="H195" s="5"/>
      <c r="I195" s="5"/>
      <c r="J195" s="44"/>
    </row>
    <row r="196" spans="1:10" s="39" customFormat="1" ht="50.25">
      <c r="A196" s="75" t="s">
        <v>11</v>
      </c>
      <c r="B196" s="75"/>
      <c r="C196" s="15"/>
      <c r="D196" s="61">
        <f>SUM(D173:D194)</f>
        <v>2016</v>
      </c>
      <c r="E196" s="5">
        <f>SUM(E173:E194)</f>
        <v>40999.5</v>
      </c>
      <c r="F196" s="2"/>
      <c r="G196" s="5">
        <f>SUM(G173:G195)</f>
        <v>121746.79999999999</v>
      </c>
      <c r="H196" s="5">
        <f>SUM(H173:H195)</f>
        <v>97484.1</v>
      </c>
      <c r="I196" s="5">
        <f>SUM(I173:I195)</f>
        <v>10502.5</v>
      </c>
      <c r="J196" s="44"/>
    </row>
    <row r="197" spans="1:10" s="39" customFormat="1" ht="50.25">
      <c r="A197" s="79" t="s">
        <v>147</v>
      </c>
      <c r="B197" s="80"/>
      <c r="C197" s="80"/>
      <c r="D197" s="80"/>
      <c r="E197" s="80"/>
      <c r="F197" s="80"/>
      <c r="G197" s="80"/>
      <c r="H197" s="80"/>
      <c r="I197" s="80"/>
      <c r="J197" s="44"/>
    </row>
    <row r="198" spans="1:10" s="39" customFormat="1" ht="60" customHeight="1">
      <c r="A198" s="3">
        <v>1</v>
      </c>
      <c r="B198" s="19" t="s">
        <v>150</v>
      </c>
      <c r="C198" s="13" t="s">
        <v>20</v>
      </c>
      <c r="D198" s="3">
        <v>110</v>
      </c>
      <c r="E198" s="3">
        <v>1849.2</v>
      </c>
      <c r="F198" s="2" t="s">
        <v>4</v>
      </c>
      <c r="G198" s="5">
        <f aca="true" t="shared" si="10" ref="G198:G216">H198+I198</f>
        <v>12030</v>
      </c>
      <c r="H198" s="3">
        <v>10500</v>
      </c>
      <c r="I198" s="8">
        <v>1530</v>
      </c>
      <c r="J198" s="51"/>
    </row>
    <row r="199" spans="1:10" s="39" customFormat="1" ht="57.75" customHeight="1">
      <c r="A199" s="3">
        <v>2</v>
      </c>
      <c r="B199" s="15" t="s">
        <v>159</v>
      </c>
      <c r="C199" s="2" t="s">
        <v>20</v>
      </c>
      <c r="D199" s="61">
        <v>103</v>
      </c>
      <c r="E199" s="5">
        <v>2280.5</v>
      </c>
      <c r="F199" s="2" t="s">
        <v>4</v>
      </c>
      <c r="G199" s="5">
        <f t="shared" si="10"/>
        <v>3800</v>
      </c>
      <c r="H199" s="5">
        <v>3130</v>
      </c>
      <c r="I199" s="5">
        <v>670</v>
      </c>
      <c r="J199" s="51"/>
    </row>
    <row r="200" spans="1:10" s="39" customFormat="1" ht="57.75" customHeight="1">
      <c r="A200" s="3">
        <v>3</v>
      </c>
      <c r="B200" s="15" t="s">
        <v>160</v>
      </c>
      <c r="C200" s="2" t="s">
        <v>20</v>
      </c>
      <c r="D200" s="61">
        <v>55</v>
      </c>
      <c r="E200" s="5">
        <v>1384.6</v>
      </c>
      <c r="F200" s="2" t="s">
        <v>4</v>
      </c>
      <c r="G200" s="5">
        <f t="shared" si="10"/>
        <v>4050</v>
      </c>
      <c r="H200" s="5">
        <v>3400</v>
      </c>
      <c r="I200" s="5">
        <v>650</v>
      </c>
      <c r="J200" s="51"/>
    </row>
    <row r="201" spans="1:10" s="39" customFormat="1" ht="57.75" customHeight="1">
      <c r="A201" s="3">
        <v>4</v>
      </c>
      <c r="B201" s="15" t="s">
        <v>181</v>
      </c>
      <c r="C201" s="2" t="s">
        <v>20</v>
      </c>
      <c r="D201" s="61">
        <v>55</v>
      </c>
      <c r="E201" s="5">
        <v>1051.5</v>
      </c>
      <c r="F201" s="2" t="s">
        <v>4</v>
      </c>
      <c r="G201" s="5">
        <f>H201+I201</f>
        <v>7170</v>
      </c>
      <c r="H201" s="5">
        <v>6250</v>
      </c>
      <c r="I201" s="5">
        <v>920</v>
      </c>
      <c r="J201" s="51"/>
    </row>
    <row r="202" spans="1:10" ht="50.25">
      <c r="A202" s="3">
        <v>5</v>
      </c>
      <c r="B202" s="10" t="s">
        <v>101</v>
      </c>
      <c r="C202" s="2" t="s">
        <v>22</v>
      </c>
      <c r="D202" s="3">
        <v>68</v>
      </c>
      <c r="E202" s="8">
        <v>1600</v>
      </c>
      <c r="F202" s="2" t="s">
        <v>4</v>
      </c>
      <c r="G202" s="5">
        <f t="shared" si="10"/>
        <v>4600</v>
      </c>
      <c r="H202" s="5">
        <v>4300</v>
      </c>
      <c r="I202" s="5">
        <v>300</v>
      </c>
      <c r="J202" s="43"/>
    </row>
    <row r="203" spans="1:10" ht="50.25">
      <c r="A203" s="3">
        <v>6</v>
      </c>
      <c r="B203" s="2" t="s">
        <v>110</v>
      </c>
      <c r="C203" s="2" t="s">
        <v>22</v>
      </c>
      <c r="D203" s="3">
        <v>36</v>
      </c>
      <c r="E203" s="4">
        <v>713</v>
      </c>
      <c r="F203" s="2" t="s">
        <v>4</v>
      </c>
      <c r="G203" s="5">
        <f t="shared" si="10"/>
        <v>3883</v>
      </c>
      <c r="H203" s="5">
        <v>3883</v>
      </c>
      <c r="I203" s="5">
        <v>0</v>
      </c>
      <c r="J203" s="42"/>
    </row>
    <row r="204" spans="1:10" ht="50.25">
      <c r="A204" s="3">
        <v>7</v>
      </c>
      <c r="B204" s="15" t="s">
        <v>146</v>
      </c>
      <c r="C204" s="2" t="s">
        <v>22</v>
      </c>
      <c r="D204" s="61">
        <v>290</v>
      </c>
      <c r="E204" s="5">
        <v>4654.9</v>
      </c>
      <c r="F204" s="2" t="s">
        <v>4</v>
      </c>
      <c r="G204" s="5">
        <f t="shared" si="10"/>
        <v>6850</v>
      </c>
      <c r="H204" s="5">
        <v>6250</v>
      </c>
      <c r="I204" s="5">
        <v>600</v>
      </c>
      <c r="J204" s="42"/>
    </row>
    <row r="205" spans="1:10" ht="53.25" customHeight="1">
      <c r="A205" s="3">
        <v>8</v>
      </c>
      <c r="B205" s="19" t="s">
        <v>151</v>
      </c>
      <c r="C205" s="13" t="s">
        <v>22</v>
      </c>
      <c r="D205" s="3">
        <v>200</v>
      </c>
      <c r="E205" s="3">
        <v>3543.2</v>
      </c>
      <c r="F205" s="2" t="s">
        <v>4</v>
      </c>
      <c r="G205" s="5">
        <f t="shared" si="10"/>
        <v>5000</v>
      </c>
      <c r="H205" s="8">
        <v>4400</v>
      </c>
      <c r="I205" s="8">
        <v>600</v>
      </c>
      <c r="J205" s="42"/>
    </row>
    <row r="206" spans="1:10" ht="54.75" customHeight="1">
      <c r="A206" s="3">
        <v>9</v>
      </c>
      <c r="B206" s="19" t="s">
        <v>153</v>
      </c>
      <c r="C206" s="13" t="s">
        <v>22</v>
      </c>
      <c r="D206" s="3">
        <v>80</v>
      </c>
      <c r="E206" s="3">
        <v>1289.7</v>
      </c>
      <c r="F206" s="2" t="s">
        <v>4</v>
      </c>
      <c r="G206" s="5">
        <f t="shared" si="10"/>
        <v>6050</v>
      </c>
      <c r="H206" s="8">
        <v>5350</v>
      </c>
      <c r="I206" s="8">
        <v>700</v>
      </c>
      <c r="J206" s="42"/>
    </row>
    <row r="207" spans="1:10" ht="54.75" customHeight="1">
      <c r="A207" s="3">
        <v>10</v>
      </c>
      <c r="B207" s="19" t="s">
        <v>154</v>
      </c>
      <c r="C207" s="13" t="s">
        <v>22</v>
      </c>
      <c r="D207" s="3">
        <v>300</v>
      </c>
      <c r="E207" s="3">
        <v>5543</v>
      </c>
      <c r="F207" s="2" t="s">
        <v>4</v>
      </c>
      <c r="G207" s="5">
        <f t="shared" si="10"/>
        <v>7970</v>
      </c>
      <c r="H207" s="8">
        <v>6550</v>
      </c>
      <c r="I207" s="8">
        <v>1420</v>
      </c>
      <c r="J207" s="42"/>
    </row>
    <row r="208" spans="1:10" ht="54.75" customHeight="1">
      <c r="A208" s="3">
        <v>11</v>
      </c>
      <c r="B208" s="19" t="s">
        <v>155</v>
      </c>
      <c r="C208" s="13" t="s">
        <v>22</v>
      </c>
      <c r="D208" s="3">
        <v>120</v>
      </c>
      <c r="E208" s="3">
        <v>1997.7</v>
      </c>
      <c r="F208" s="2" t="s">
        <v>4</v>
      </c>
      <c r="G208" s="5">
        <f t="shared" si="10"/>
        <v>4270</v>
      </c>
      <c r="H208" s="8">
        <v>3470</v>
      </c>
      <c r="I208" s="8">
        <v>800</v>
      </c>
      <c r="J208" s="42"/>
    </row>
    <row r="209" spans="1:10" ht="54.75" customHeight="1">
      <c r="A209" s="3">
        <v>12</v>
      </c>
      <c r="B209" s="19" t="s">
        <v>175</v>
      </c>
      <c r="C209" s="13" t="s">
        <v>22</v>
      </c>
      <c r="D209" s="3">
        <v>43</v>
      </c>
      <c r="E209" s="3">
        <v>846.2</v>
      </c>
      <c r="F209" s="2" t="s">
        <v>4</v>
      </c>
      <c r="G209" s="5">
        <f t="shared" si="10"/>
        <v>3600</v>
      </c>
      <c r="H209" s="8">
        <v>3000</v>
      </c>
      <c r="I209" s="8">
        <v>600</v>
      </c>
      <c r="J209" s="42"/>
    </row>
    <row r="210" spans="1:10" ht="54.75" customHeight="1">
      <c r="A210" s="3">
        <v>13</v>
      </c>
      <c r="B210" s="19" t="s">
        <v>176</v>
      </c>
      <c r="C210" s="13" t="s">
        <v>22</v>
      </c>
      <c r="D210" s="3">
        <v>118</v>
      </c>
      <c r="E210" s="3">
        <v>2678.1</v>
      </c>
      <c r="F210" s="2" t="s">
        <v>4</v>
      </c>
      <c r="G210" s="5">
        <f t="shared" si="10"/>
        <v>14870</v>
      </c>
      <c r="H210" s="8">
        <v>13370</v>
      </c>
      <c r="I210" s="8">
        <v>1500</v>
      </c>
      <c r="J210" s="42"/>
    </row>
    <row r="211" spans="1:10" ht="50.25">
      <c r="A211" s="3">
        <v>14</v>
      </c>
      <c r="B211" s="15" t="s">
        <v>91</v>
      </c>
      <c r="C211" s="2" t="s">
        <v>21</v>
      </c>
      <c r="D211" s="61">
        <v>120</v>
      </c>
      <c r="E211" s="5">
        <v>2036.2</v>
      </c>
      <c r="F211" s="2" t="s">
        <v>4</v>
      </c>
      <c r="G211" s="5">
        <f t="shared" si="10"/>
        <v>5470</v>
      </c>
      <c r="H211" s="5">
        <v>4850</v>
      </c>
      <c r="I211" s="5">
        <v>620</v>
      </c>
      <c r="J211" s="42"/>
    </row>
    <row r="212" spans="1:10" ht="50.25">
      <c r="A212" s="3">
        <v>15</v>
      </c>
      <c r="B212" s="15" t="s">
        <v>164</v>
      </c>
      <c r="C212" s="2" t="s">
        <v>21</v>
      </c>
      <c r="D212" s="61">
        <v>120</v>
      </c>
      <c r="E212" s="5">
        <v>3035.9</v>
      </c>
      <c r="F212" s="2" t="s">
        <v>4</v>
      </c>
      <c r="G212" s="5">
        <f t="shared" si="10"/>
        <v>2320</v>
      </c>
      <c r="H212" s="5">
        <v>1900</v>
      </c>
      <c r="I212" s="5">
        <v>420</v>
      </c>
      <c r="J212" s="42"/>
    </row>
    <row r="213" spans="1:10" ht="50.25">
      <c r="A213" s="3">
        <v>16</v>
      </c>
      <c r="B213" s="19" t="s">
        <v>38</v>
      </c>
      <c r="C213" s="13" t="s">
        <v>21</v>
      </c>
      <c r="D213" s="3">
        <v>24</v>
      </c>
      <c r="E213" s="3">
        <v>327.8</v>
      </c>
      <c r="F213" s="2" t="s">
        <v>4</v>
      </c>
      <c r="G213" s="5">
        <f t="shared" si="10"/>
        <v>2106.3</v>
      </c>
      <c r="H213" s="3">
        <v>2106.3</v>
      </c>
      <c r="I213" s="8">
        <v>0</v>
      </c>
      <c r="J213" s="42"/>
    </row>
    <row r="214" spans="1:10" ht="48" customHeight="1">
      <c r="A214" s="3">
        <v>17</v>
      </c>
      <c r="B214" s="19" t="s">
        <v>149</v>
      </c>
      <c r="C214" s="13" t="s">
        <v>21</v>
      </c>
      <c r="D214" s="3">
        <v>150</v>
      </c>
      <c r="E214" s="3">
        <v>2721.8</v>
      </c>
      <c r="F214" s="2" t="s">
        <v>4</v>
      </c>
      <c r="G214" s="5">
        <f t="shared" si="10"/>
        <v>5060</v>
      </c>
      <c r="H214" s="8">
        <v>4500</v>
      </c>
      <c r="I214" s="8">
        <v>560</v>
      </c>
      <c r="J214" s="42"/>
    </row>
    <row r="215" spans="1:10" ht="48" customHeight="1">
      <c r="A215" s="3">
        <v>18</v>
      </c>
      <c r="B215" s="10" t="s">
        <v>134</v>
      </c>
      <c r="C215" s="2" t="s">
        <v>24</v>
      </c>
      <c r="D215" s="3">
        <v>24</v>
      </c>
      <c r="E215" s="5">
        <v>413</v>
      </c>
      <c r="F215" s="2" t="s">
        <v>8</v>
      </c>
      <c r="G215" s="5">
        <f t="shared" si="10"/>
        <v>3937.3</v>
      </c>
      <c r="H215" s="5">
        <v>3687.3</v>
      </c>
      <c r="I215" s="5">
        <v>250</v>
      </c>
      <c r="J215" s="42"/>
    </row>
    <row r="216" spans="1:10" ht="48" customHeight="1">
      <c r="A216" s="3">
        <v>19</v>
      </c>
      <c r="B216" s="19" t="s">
        <v>152</v>
      </c>
      <c r="C216" s="13" t="s">
        <v>23</v>
      </c>
      <c r="D216" s="3">
        <v>200</v>
      </c>
      <c r="E216" s="3">
        <v>3518.4</v>
      </c>
      <c r="F216" s="2" t="s">
        <v>4</v>
      </c>
      <c r="G216" s="5">
        <f t="shared" si="10"/>
        <v>4950</v>
      </c>
      <c r="H216" s="8">
        <v>4200</v>
      </c>
      <c r="I216" s="8">
        <v>750</v>
      </c>
      <c r="J216" s="42"/>
    </row>
    <row r="217" spans="1:10" ht="125.25" customHeight="1">
      <c r="A217" s="76" t="s">
        <v>168</v>
      </c>
      <c r="B217" s="77"/>
      <c r="C217" s="77"/>
      <c r="D217" s="77"/>
      <c r="E217" s="77"/>
      <c r="F217" s="78"/>
      <c r="G217" s="8">
        <v>13760.2</v>
      </c>
      <c r="H217" s="5"/>
      <c r="I217" s="5"/>
      <c r="J217" s="42"/>
    </row>
    <row r="218" spans="1:10" ht="50.25">
      <c r="A218" s="75" t="s">
        <v>11</v>
      </c>
      <c r="B218" s="75"/>
      <c r="C218" s="15"/>
      <c r="D218" s="5">
        <f>SUM(D198:D216)</f>
        <v>2216</v>
      </c>
      <c r="E218" s="5">
        <f>SUM(E198:E216)</f>
        <v>41484.700000000004</v>
      </c>
      <c r="F218" s="2"/>
      <c r="G218" s="5">
        <f>SUM(G198:G217)</f>
        <v>121746.8</v>
      </c>
      <c r="H218" s="5">
        <f>SUM(H198:H217)</f>
        <v>95096.6</v>
      </c>
      <c r="I218" s="5">
        <f>SUM(I198:I217)</f>
        <v>12890</v>
      </c>
      <c r="J218" s="52"/>
    </row>
    <row r="219" spans="1:10" ht="60" customHeight="1">
      <c r="A219" s="75" t="s">
        <v>9</v>
      </c>
      <c r="B219" s="75"/>
      <c r="C219" s="15"/>
      <c r="D219" s="8">
        <f>D38+D57+D93+D127+D149+D171+D196+D218</f>
        <v>16245</v>
      </c>
      <c r="E219" s="8">
        <f>E38+E57+E93+E127+E149+E171+E196+E218</f>
        <v>349437.92</v>
      </c>
      <c r="F219" s="53"/>
      <c r="G219" s="5">
        <f>G38+G57+G93+G127+G149+G171+G196+G218</f>
        <v>858240.1200000001</v>
      </c>
      <c r="H219" s="5">
        <f>H38+H57+H93+H127+H149+H171+H196+H218</f>
        <v>705247.7</v>
      </c>
      <c r="I219" s="5">
        <f>I38+I57+I93+I127+I149+I171+I196+I218</f>
        <v>76295.72</v>
      </c>
      <c r="J219" s="54"/>
    </row>
    <row r="220" spans="1:10" ht="54.75" customHeight="1">
      <c r="A220" s="55"/>
      <c r="B220" s="54"/>
      <c r="C220" s="54"/>
      <c r="D220" s="56"/>
      <c r="E220" s="50"/>
      <c r="F220" s="54"/>
      <c r="G220" s="25"/>
      <c r="H220" s="25"/>
      <c r="I220" s="25"/>
      <c r="J220" s="57" t="s">
        <v>18</v>
      </c>
    </row>
    <row r="221" spans="1:10" ht="48" customHeight="1">
      <c r="A221" s="55"/>
      <c r="B221" s="54"/>
      <c r="C221" s="54"/>
      <c r="D221" s="56"/>
      <c r="E221" s="50"/>
      <c r="F221" s="54"/>
      <c r="G221" s="25"/>
      <c r="H221" s="25"/>
      <c r="I221" s="25"/>
      <c r="J221" s="57"/>
    </row>
    <row r="222" spans="1:9" s="62" customFormat="1" ht="57.75">
      <c r="A222" s="73" t="s">
        <v>16</v>
      </c>
      <c r="B222" s="73"/>
      <c r="C222" s="73"/>
      <c r="D222" s="73"/>
      <c r="E222" s="73"/>
      <c r="F222" s="63"/>
      <c r="G222" s="64"/>
      <c r="H222" s="64"/>
      <c r="I222" s="64"/>
    </row>
    <row r="223" spans="1:9" s="62" customFormat="1" ht="57.75">
      <c r="A223" s="73" t="s">
        <v>17</v>
      </c>
      <c r="B223" s="73"/>
      <c r="C223" s="73"/>
      <c r="D223" s="73"/>
      <c r="E223" s="73"/>
      <c r="F223" s="65"/>
      <c r="G223" s="64"/>
      <c r="H223" s="74" t="s">
        <v>18</v>
      </c>
      <c r="I223" s="74"/>
    </row>
  </sheetData>
  <sheetProtection/>
  <mergeCells count="48">
    <mergeCell ref="K46:N46"/>
    <mergeCell ref="K112:L112"/>
    <mergeCell ref="K139:L140"/>
    <mergeCell ref="K133:L133"/>
    <mergeCell ref="A148:F148"/>
    <mergeCell ref="A92:F92"/>
    <mergeCell ref="A94:I94"/>
    <mergeCell ref="A127:B127"/>
    <mergeCell ref="A128:I128"/>
    <mergeCell ref="H9:I9"/>
    <mergeCell ref="K111:L111"/>
    <mergeCell ref="K47:L47"/>
    <mergeCell ref="I8:J8"/>
    <mergeCell ref="G9:G10"/>
    <mergeCell ref="C9:C10"/>
    <mergeCell ref="A12:J12"/>
    <mergeCell ref="A93:B93"/>
    <mergeCell ref="A39:J39"/>
    <mergeCell ref="J9:J10"/>
    <mergeCell ref="G4:J4"/>
    <mergeCell ref="F2:J2"/>
    <mergeCell ref="F1:J1"/>
    <mergeCell ref="F3:J3"/>
    <mergeCell ref="F5:J5"/>
    <mergeCell ref="F6:J6"/>
    <mergeCell ref="B9:B10"/>
    <mergeCell ref="E9:E10"/>
    <mergeCell ref="F9:F10"/>
    <mergeCell ref="A9:A10"/>
    <mergeCell ref="A57:B57"/>
    <mergeCell ref="D9:D10"/>
    <mergeCell ref="A172:I172"/>
    <mergeCell ref="A170:F170"/>
    <mergeCell ref="A195:F195"/>
    <mergeCell ref="A38:B38"/>
    <mergeCell ref="A126:F126"/>
    <mergeCell ref="A58:J58"/>
    <mergeCell ref="A150:I150"/>
    <mergeCell ref="A222:E222"/>
    <mergeCell ref="A223:E223"/>
    <mergeCell ref="H223:I223"/>
    <mergeCell ref="A149:B149"/>
    <mergeCell ref="A219:B219"/>
    <mergeCell ref="A217:F217"/>
    <mergeCell ref="A218:B218"/>
    <mergeCell ref="A197:I197"/>
    <mergeCell ref="A196:B196"/>
    <mergeCell ref="A171:B171"/>
  </mergeCells>
  <printOptions horizontalCentered="1"/>
  <pageMargins left="0.3937007874015748" right="0.3937007874015748" top="0.984251968503937" bottom="0.3937007874015748" header="0" footer="0"/>
  <pageSetup fitToHeight="0" fitToWidth="1" horizontalDpi="600" verticalDpi="600" orientation="landscape" paperSize="9" scale="31" r:id="rId1"/>
  <headerFooter differentFirst="1">
    <oddHeader>&amp;R&amp;"Times New Roman,обычный"&amp;40&amp;P</oddHeader>
  </headerFooter>
  <rowBreaks count="2" manualBreakCount="2">
    <brk id="91" max="8" man="1"/>
    <brk id="1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С. Вилисова</cp:lastModifiedBy>
  <cp:lastPrinted>2014-12-16T11:11:35Z</cp:lastPrinted>
  <dcterms:created xsi:type="dcterms:W3CDTF">2003-12-31T21:44:25Z</dcterms:created>
  <dcterms:modified xsi:type="dcterms:W3CDTF">2014-12-31T04:07:09Z</dcterms:modified>
  <cp:category/>
  <cp:version/>
  <cp:contentType/>
  <cp:contentStatus/>
</cp:coreProperties>
</file>