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600" windowHeight="11760"/>
  </bookViews>
  <sheets>
    <sheet name="Лист1" sheetId="1" r:id="rId1"/>
  </sheets>
  <definedNames>
    <definedName name="_xlnm.Print_Titles" localSheetId="0">Лист1!$4:$4</definedName>
    <definedName name="_xlnm.Print_Area" localSheetId="0">Лист1!$B$2:$H$35</definedName>
  </definedNames>
  <calcPr calcId="144525"/>
</workbook>
</file>

<file path=xl/calcChain.xml><?xml version="1.0" encoding="utf-8"?>
<calcChain xmlns="http://schemas.openxmlformats.org/spreadsheetml/2006/main">
  <c r="G32" i="1" l="1"/>
  <c r="F32" i="1"/>
  <c r="G25" i="1"/>
  <c r="F25" i="1"/>
  <c r="H15" i="1"/>
  <c r="G15" i="1"/>
  <c r="F15" i="1"/>
  <c r="H25" i="1" l="1"/>
  <c r="G35" i="1"/>
  <c r="H32" i="1"/>
  <c r="G31" i="1"/>
  <c r="F31" i="1"/>
  <c r="G24" i="1"/>
  <c r="F24" i="1"/>
  <c r="G14" i="1"/>
  <c r="F14" i="1"/>
  <c r="H12" i="1"/>
  <c r="H7" i="1"/>
  <c r="H8" i="1"/>
  <c r="H34" i="1"/>
  <c r="H10" i="1"/>
  <c r="H11" i="1"/>
  <c r="H13" i="1"/>
  <c r="H17" i="1"/>
  <c r="H18" i="1"/>
  <c r="H19" i="1"/>
  <c r="H20" i="1"/>
  <c r="H22" i="1"/>
  <c r="H23" i="1"/>
  <c r="H27" i="1"/>
  <c r="H28" i="1"/>
  <c r="H29" i="1"/>
  <c r="H30" i="1"/>
  <c r="H9" i="1"/>
  <c r="H21" i="1"/>
  <c r="H6" i="1"/>
  <c r="F35" i="1" l="1"/>
  <c r="H24" i="1"/>
  <c r="H31" i="1"/>
  <c r="H14" i="1"/>
  <c r="E35" i="1"/>
  <c r="D35" i="1"/>
  <c r="H35" i="1" l="1"/>
</calcChain>
</file>

<file path=xl/sharedStrings.xml><?xml version="1.0" encoding="utf-8"?>
<sst xmlns="http://schemas.openxmlformats.org/spreadsheetml/2006/main" count="34" uniqueCount="34">
  <si>
    <t>ИТОГО</t>
  </si>
  <si>
    <t>Заместитель председателя комитета</t>
  </si>
  <si>
    <t>рублей</t>
  </si>
  <si>
    <t>О.А. Шернина</t>
  </si>
  <si>
    <t>План на 2018 год</t>
  </si>
  <si>
    <t>Наименование муниципальной программы</t>
  </si>
  <si>
    <t xml:space="preserve">% 
исполнения плана </t>
  </si>
  <si>
    <t>"Благоустройство, экологическая безопасность и природопользование города Барнаула на 2015-2040 годы"</t>
  </si>
  <si>
    <t>"Улучшение жилищных условий молодых семей в городе Барнауле на 2015-2021 годы"</t>
  </si>
  <si>
    <t>"Защита населения и территории города Барнаула от чрезвычайных ситуаций на                                       2015-2025 годы"</t>
  </si>
  <si>
    <t>"Развитие дорожно-транспортной системы города Барнаула на 2015-2025 годы"</t>
  </si>
  <si>
    <t>"Капитальный и текущий ремонт зданий органов местного самоуправления, казенных учреждений города Барнаула на 2015-2025 годы"</t>
  </si>
  <si>
    <t>"Барнаул - комфортный город" на 2015-2025 годы</t>
  </si>
  <si>
    <t>"Управление муниципальным имуществом города Барнаула на 2015-2023 годы"</t>
  </si>
  <si>
    <t>"Управление муниципальными финансами города Барнаула на 2018-2023 годы"</t>
  </si>
  <si>
    <t>Направление Стратегии социально-экономического развития города Барнаула до 2025 года: Развитие человеческого капитала</t>
  </si>
  <si>
    <t>Направление Стратегии социально-экономического развития города Барнаула до 2025 года: Развитие инфраструктурной системы</t>
  </si>
  <si>
    <t>Направление Стратегии социально-экономического развития города Барнаула до 2025 года: Развитие инвестиционной деятельности</t>
  </si>
  <si>
    <t>Направление Стратегии социально-экономического развития города Барнаула до 2025 года: Обеспечение динамичного развития экономики города</t>
  </si>
  <si>
    <t>План на                      2019 год</t>
  </si>
  <si>
    <t>"Развитие образования и молодежной политики города Барнаула на 2015-2021 годы"</t>
  </si>
  <si>
    <t>"Развитие физической культуры и спорта в городе Барнауле на 2015-2021 годы"</t>
  </si>
  <si>
    <t xml:space="preserve">"Развитие культуры города Барнаула на 2015-2021 годы"
</t>
  </si>
  <si>
    <t>"Социальная поддержка населения города Барнаула на 2015-2021 годы"</t>
  </si>
  <si>
    <t>"Газификация города Барнаула на 2015-2021 годы"</t>
  </si>
  <si>
    <t>"Повышение эффективности использования энергетических ресурсов в муниципальном бюджетном секторе города Барнаула на 2015-2021 годы"</t>
  </si>
  <si>
    <t>"Развитие инженерной инфраструктуры городского округа - города Барнаула на                                          2017-2021 годы"</t>
  </si>
  <si>
    <t>"Совершенствование муниципального управления и развитие гражданского общества в городе Барнауле на 2015-2021 годы"</t>
  </si>
  <si>
    <t>"Управление земельными ресурсами города Барнаула на 2015-2021 годы"</t>
  </si>
  <si>
    <t>"Развитие предпринимательства в городе Барнауле на 2015-2024 годы"</t>
  </si>
  <si>
    <t>"Градостроительная политика города Барнаула на 2015-2021 годы"</t>
  </si>
  <si>
    <t>"Формирование современной городской среды города Барнаула" на 2018-2024 годы</t>
  </si>
  <si>
    <r>
      <rPr>
        <b/>
        <sz val="14"/>
        <color theme="1"/>
        <rFont val="Times New Roman"/>
        <family val="1"/>
        <charset val="204"/>
      </rPr>
      <t xml:space="preserve">Информация об исполнении муниципальных программ на 01.10.2019  (млн.руб.)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</si>
  <si>
    <t xml:space="preserve">Исполнение на 01.10.2019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</si>
</sst>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0" fontId="6" fillId="2" borderId="0" xfId="0" applyFont="1" applyFill="1"/>
    <xf numFmtId="0" fontId="8" fillId="0" borderId="0" xfId="0" applyFont="1" applyFill="1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2" borderId="0" xfId="0" applyFont="1" applyFill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4" fontId="4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1" fillId="0" borderId="1" xfId="0" applyFont="1" applyBorder="1"/>
    <xf numFmtId="3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left" vertical="top" wrapText="1"/>
    </xf>
    <xf numFmtId="4" fontId="12" fillId="0" borderId="4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left" vertical="top" wrapText="1"/>
    </xf>
    <xf numFmtId="4" fontId="12" fillId="0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47626</xdr:rowOff>
    </xdr:from>
    <xdr:to>
      <xdr:col>1</xdr:col>
      <xdr:colOff>714375</xdr:colOff>
      <xdr:row>5</xdr:row>
      <xdr:rowOff>457200</xdr:rowOff>
    </xdr:to>
    <xdr:pic>
      <xdr:nvPicPr>
        <xdr:cNvPr id="2" name="Рисунок 1" descr="H:\Специалисты\Козицына\Слайд-шоу\мп\PNG по мун.программам\01 Образование R186 G17 B22 (#BA1116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009651"/>
          <a:ext cx="685800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600074</xdr:colOff>
      <xdr:row>6</xdr:row>
      <xdr:rowOff>409575</xdr:rowOff>
    </xdr:to>
    <xdr:pic>
      <xdr:nvPicPr>
        <xdr:cNvPr id="3" name="Рисунок 2" descr="H:\Специалисты\Козицына\Слайд-шоу\мп\PNG по мун.программам\02 Культура R255 G7 B0 (#FF0700)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476375"/>
          <a:ext cx="457199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47625</xdr:rowOff>
    </xdr:from>
    <xdr:to>
      <xdr:col>1</xdr:col>
      <xdr:colOff>619126</xdr:colOff>
      <xdr:row>7</xdr:row>
      <xdr:rowOff>495300</xdr:rowOff>
    </xdr:to>
    <xdr:pic>
      <xdr:nvPicPr>
        <xdr:cNvPr id="4" name="Рисунок 3" descr="H:\Специалисты\Козицына\Слайд-шоу\мп\PNG по мун.программам\03 Спорт R232 G44 B0 (#E82C00)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952625"/>
          <a:ext cx="42862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47626</xdr:colOff>
      <xdr:row>8</xdr:row>
      <xdr:rowOff>47626</xdr:rowOff>
    </xdr:from>
    <xdr:to>
      <xdr:col>1</xdr:col>
      <xdr:colOff>704850</xdr:colOff>
      <xdr:row>8</xdr:row>
      <xdr:rowOff>495300</xdr:rowOff>
    </xdr:to>
    <xdr:pic>
      <xdr:nvPicPr>
        <xdr:cNvPr id="6" name="Рисунок 5" descr="H:\Специалисты\Козицына\Слайд-шоу\мп\PNG по мун.программам\04 Соц.поддержка R255 G90 B0 (#FF5A00).pn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6" y="2495551"/>
          <a:ext cx="657224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9</xdr:row>
      <xdr:rowOff>19050</xdr:rowOff>
    </xdr:from>
    <xdr:to>
      <xdr:col>1</xdr:col>
      <xdr:colOff>685800</xdr:colOff>
      <xdr:row>9</xdr:row>
      <xdr:rowOff>542925</xdr:rowOff>
    </xdr:to>
    <xdr:pic>
      <xdr:nvPicPr>
        <xdr:cNvPr id="7" name="Рисунок 6" descr="H:\Специалисты\Козицына\Слайд-шоу\мп\PNG по мун.программам\05 Благоустр. R232 G120 B0 (#E87800).pn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8175" y="3019425"/>
          <a:ext cx="657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47626</xdr:rowOff>
    </xdr:from>
    <xdr:to>
      <xdr:col>1</xdr:col>
      <xdr:colOff>666750</xdr:colOff>
      <xdr:row>10</xdr:row>
      <xdr:rowOff>533400</xdr:rowOff>
    </xdr:to>
    <xdr:pic>
      <xdr:nvPicPr>
        <xdr:cNvPr id="8" name="Рисунок 7" descr="H:\Специалисты\Козицына\Слайд-шоу\мп\PNG по мун.программам\06 Молодые смеьи R255 G165 B0 (#FFA500)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3619501"/>
          <a:ext cx="58102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66675</xdr:rowOff>
    </xdr:from>
    <xdr:to>
      <xdr:col>1</xdr:col>
      <xdr:colOff>647700</xdr:colOff>
      <xdr:row>15</xdr:row>
      <xdr:rowOff>19050</xdr:rowOff>
    </xdr:to>
    <xdr:pic>
      <xdr:nvPicPr>
        <xdr:cNvPr id="9" name="Рисунок 8" descr="H:\Специалисты\Козицына\Слайд-шоу\мп\PNG по мун.программам\07 ГО и ЧС R223 G211 B5 (#DFD305).pn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0100" y="4200525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16</xdr:row>
      <xdr:rowOff>85725</xdr:rowOff>
    </xdr:from>
    <xdr:to>
      <xdr:col>1</xdr:col>
      <xdr:colOff>704850</xdr:colOff>
      <xdr:row>16</xdr:row>
      <xdr:rowOff>447675</xdr:rowOff>
    </xdr:to>
    <xdr:pic>
      <xdr:nvPicPr>
        <xdr:cNvPr id="10" name="Рисунок 9" descr="H:\Специалисты\Козицына\Слайд-шоу\мп\PNG по мун.программам\08 Транс. инфр. R133 G204 B0 (#85CC00).pn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" y="4838700"/>
          <a:ext cx="657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38101</xdr:colOff>
      <xdr:row>17</xdr:row>
      <xdr:rowOff>38100</xdr:rowOff>
    </xdr:from>
    <xdr:to>
      <xdr:col>1</xdr:col>
      <xdr:colOff>695325</xdr:colOff>
      <xdr:row>17</xdr:row>
      <xdr:rowOff>438151</xdr:rowOff>
    </xdr:to>
    <xdr:pic>
      <xdr:nvPicPr>
        <xdr:cNvPr id="11" name="Рисунок 10" descr="H:\Специалисты\Козицына\Слайд-шоу\мп\PNG по мун.программам\09 Управ.мун имущ.  R76 G199 B0 (#4CC700).pn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7701" y="5200650"/>
          <a:ext cx="657224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20</xdr:row>
      <xdr:rowOff>76200</xdr:rowOff>
    </xdr:from>
    <xdr:to>
      <xdr:col>1</xdr:col>
      <xdr:colOff>695324</xdr:colOff>
      <xdr:row>20</xdr:row>
      <xdr:rowOff>485775</xdr:rowOff>
    </xdr:to>
    <xdr:pic>
      <xdr:nvPicPr>
        <xdr:cNvPr id="16" name="Рисунок 15" descr="H:\Специалисты\Козицына\Слайд-шоу\мп\PNG по мун.программам\13 Комф.городская среда R0 G 156 B122 (#009C7A).png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8650" y="7153275"/>
          <a:ext cx="6762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26</xdr:row>
      <xdr:rowOff>57150</xdr:rowOff>
    </xdr:from>
    <xdr:to>
      <xdr:col>1</xdr:col>
      <xdr:colOff>628651</xdr:colOff>
      <xdr:row>26</xdr:row>
      <xdr:rowOff>466725</xdr:rowOff>
    </xdr:to>
    <xdr:pic>
      <xdr:nvPicPr>
        <xdr:cNvPr id="19" name="Рисунок 18" descr="H:\Специалисты\Козицына\Слайд-шоу\мп\PNG по мун.программам\16 Соверш мун. управления R0 G157 B219 (#009DDB).png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33425" y="8724900"/>
          <a:ext cx="504826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27</xdr:row>
      <xdr:rowOff>38101</xdr:rowOff>
    </xdr:from>
    <xdr:to>
      <xdr:col>1</xdr:col>
      <xdr:colOff>685801</xdr:colOff>
      <xdr:row>27</xdr:row>
      <xdr:rowOff>438150</xdr:rowOff>
    </xdr:to>
    <xdr:pic>
      <xdr:nvPicPr>
        <xdr:cNvPr id="20" name="Рисунок 19" descr="H:\Специалисты\Козицына\Слайд-шоу\мп\PNG по мун.программам\17 Управл. мун. финансами R0 G98 B255 (#0062FF).png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04850" y="9229726"/>
          <a:ext cx="590551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28</xdr:row>
      <xdr:rowOff>38099</xdr:rowOff>
    </xdr:from>
    <xdr:to>
      <xdr:col>1</xdr:col>
      <xdr:colOff>685800</xdr:colOff>
      <xdr:row>28</xdr:row>
      <xdr:rowOff>496776</xdr:rowOff>
    </xdr:to>
    <xdr:pic>
      <xdr:nvPicPr>
        <xdr:cNvPr id="21" name="Рисунок 20" descr="H:\Специалисты\Козицына\Слайд-шоу\мп\PNG по мун.программам\18 Упр. земельными рес-ми R 37 G47 B222 (#252FDE).png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9696449"/>
          <a:ext cx="657225" cy="45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29</xdr:row>
      <xdr:rowOff>38100</xdr:rowOff>
    </xdr:from>
    <xdr:to>
      <xdr:col>1</xdr:col>
      <xdr:colOff>638176</xdr:colOff>
      <xdr:row>30</xdr:row>
      <xdr:rowOff>0</xdr:rowOff>
    </xdr:to>
    <xdr:pic>
      <xdr:nvPicPr>
        <xdr:cNvPr id="22" name="Рисунок 21" descr="H:\Специалисты\Козицына\Слайд-шоу\мп\PNG по мун.программам\19 Поддердка предп-ва R75 G0 B255 (#4B00FF).png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33426" y="10277475"/>
          <a:ext cx="51435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33</xdr:row>
      <xdr:rowOff>66675</xdr:rowOff>
    </xdr:from>
    <xdr:to>
      <xdr:col>1</xdr:col>
      <xdr:colOff>685798</xdr:colOff>
      <xdr:row>33</xdr:row>
      <xdr:rowOff>438150</xdr:rowOff>
    </xdr:to>
    <xdr:pic>
      <xdr:nvPicPr>
        <xdr:cNvPr id="23" name="Рисунок 22" descr="H:\Специалисты\Козицына\Слайд-шоу\мп\PNG по мун.программам\20 Градостроительство R152 G0 B232 (#9800E8).png"/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7700" y="10791825"/>
          <a:ext cx="647698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18</xdr:row>
      <xdr:rowOff>76200</xdr:rowOff>
    </xdr:from>
    <xdr:to>
      <xdr:col>1</xdr:col>
      <xdr:colOff>695324</xdr:colOff>
      <xdr:row>18</xdr:row>
      <xdr:rowOff>400049</xdr:rowOff>
    </xdr:to>
    <xdr:pic>
      <xdr:nvPicPr>
        <xdr:cNvPr id="28" name="Рисунок 27" descr="R:\Для обмена\Сводный отдел\Алёна\рисовка\PNG по мун.программам\11 Газификация R35 G173 B0 (#23AD00).png"/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49" y="6972300"/>
          <a:ext cx="638175" cy="32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57150</xdr:rowOff>
    </xdr:from>
    <xdr:to>
      <xdr:col>1</xdr:col>
      <xdr:colOff>657225</xdr:colOff>
      <xdr:row>19</xdr:row>
      <xdr:rowOff>511218</xdr:rowOff>
    </xdr:to>
    <xdr:pic>
      <xdr:nvPicPr>
        <xdr:cNvPr id="29" name="Рисунок 28" descr="R:\Для обмена\Сводный отдел\Алёна\рисовка\PNG по мун.программам\12 Энергоресурсы  R0 G158 B42 (#009E2A).png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0" y="7381875"/>
          <a:ext cx="600075" cy="454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</xdr:row>
      <xdr:rowOff>28575</xdr:rowOff>
    </xdr:from>
    <xdr:to>
      <xdr:col>1</xdr:col>
      <xdr:colOff>685800</xdr:colOff>
      <xdr:row>11</xdr:row>
      <xdr:rowOff>504824</xdr:rowOff>
    </xdr:to>
    <xdr:pic>
      <xdr:nvPicPr>
        <xdr:cNvPr id="30" name="Рисунок 29" descr="R:\Для обмена\Сводный отдел\Алёна\рисовка\PNG по мун.программам\07 Барн-комф.город R255 G195 B0 (#ААС300).png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4375" y="4610100"/>
          <a:ext cx="581025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21</xdr:row>
      <xdr:rowOff>66675</xdr:rowOff>
    </xdr:from>
    <xdr:to>
      <xdr:col>1</xdr:col>
      <xdr:colOff>647700</xdr:colOff>
      <xdr:row>21</xdr:row>
      <xdr:rowOff>495300</xdr:rowOff>
    </xdr:to>
    <xdr:pic>
      <xdr:nvPicPr>
        <xdr:cNvPr id="31" name="Рисунок 30" descr="R:\Для обмена\Сводный отдел\Алёна\рисовка\PNG по мун.программам\14 Упр. мун.имуществом R0 G156 B122 (#009C7A).png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4375" y="8477250"/>
          <a:ext cx="542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22</xdr:row>
      <xdr:rowOff>57150</xdr:rowOff>
    </xdr:from>
    <xdr:to>
      <xdr:col>1</xdr:col>
      <xdr:colOff>666750</xdr:colOff>
      <xdr:row>22</xdr:row>
      <xdr:rowOff>476251</xdr:rowOff>
    </xdr:to>
    <xdr:pic>
      <xdr:nvPicPr>
        <xdr:cNvPr id="24" name="Рисунок 23" descr="R:\Для обмена\Сводный отдел\Алёна\рисовка\PNG по мун.программам\15 Инженерная инф-ра R0 G181 B148 (#00B594).png"/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33425" y="9001125"/>
          <a:ext cx="5429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tabSelected="1" view="pageBreakPreview" zoomScaleNormal="100" zoomScaleSheetLayoutView="100" workbookViewId="0">
      <pane xSplit="3" ySplit="4" topLeftCell="F5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ColWidth="9.140625" defaultRowHeight="15" x14ac:dyDescent="0.25"/>
  <cols>
    <col min="1" max="1" width="9.140625" style="2"/>
    <col min="2" max="2" width="10.85546875" style="2" customWidth="1"/>
    <col min="3" max="3" width="84.5703125" style="17" customWidth="1"/>
    <col min="4" max="4" width="2.85546875" style="3" hidden="1" customWidth="1"/>
    <col min="5" max="5" width="4.28515625" style="3" hidden="1" customWidth="1"/>
    <col min="6" max="6" width="20.140625" style="8" customWidth="1"/>
    <col min="7" max="7" width="18.28515625" style="8" customWidth="1"/>
    <col min="8" max="8" width="17.85546875" style="2" customWidth="1"/>
    <col min="9" max="16384" width="9.140625" style="2"/>
  </cols>
  <sheetData>
    <row r="1" spans="2:8" ht="16.899999999999999" customHeight="1" x14ac:dyDescent="0.25">
      <c r="B1" s="8"/>
      <c r="C1" s="14"/>
      <c r="H1" s="8"/>
    </row>
    <row r="2" spans="2:8" ht="30" customHeight="1" x14ac:dyDescent="0.25">
      <c r="B2" s="48" t="s">
        <v>32</v>
      </c>
      <c r="C2" s="48"/>
      <c r="D2" s="48"/>
      <c r="E2" s="48"/>
      <c r="F2" s="48"/>
      <c r="G2" s="48"/>
      <c r="H2" s="48"/>
    </row>
    <row r="3" spans="2:8" ht="16.5" hidden="1" customHeight="1" x14ac:dyDescent="0.25">
      <c r="B3" s="9"/>
      <c r="C3" s="15"/>
      <c r="D3" s="12"/>
      <c r="E3" s="12"/>
      <c r="F3" s="9"/>
      <c r="G3" s="9"/>
      <c r="H3" s="10" t="s">
        <v>2</v>
      </c>
    </row>
    <row r="4" spans="2:8" ht="45.75" customHeight="1" x14ac:dyDescent="0.25">
      <c r="B4" s="22"/>
      <c r="C4" s="32" t="s">
        <v>5</v>
      </c>
      <c r="D4" s="49" t="s">
        <v>4</v>
      </c>
      <c r="E4" s="49"/>
      <c r="F4" s="26" t="s">
        <v>19</v>
      </c>
      <c r="G4" s="26" t="s">
        <v>33</v>
      </c>
      <c r="H4" s="23" t="s">
        <v>6</v>
      </c>
    </row>
    <row r="5" spans="2:8" ht="24" customHeight="1" x14ac:dyDescent="0.25">
      <c r="B5" s="50" t="s">
        <v>15</v>
      </c>
      <c r="C5" s="51"/>
      <c r="D5" s="51"/>
      <c r="E5" s="51"/>
      <c r="F5" s="51"/>
      <c r="G5" s="51"/>
      <c r="H5" s="52"/>
    </row>
    <row r="6" spans="2:8" ht="36.75" customHeight="1" x14ac:dyDescent="0.25">
      <c r="B6" s="22"/>
      <c r="C6" s="27" t="s">
        <v>20</v>
      </c>
      <c r="D6" s="28">
        <v>6385769837.7200003</v>
      </c>
      <c r="E6" s="28">
        <v>2417993200</v>
      </c>
      <c r="F6" s="29">
        <v>8391.2999999999993</v>
      </c>
      <c r="G6" s="29">
        <v>6509</v>
      </c>
      <c r="H6" s="30">
        <f>G6/F6*100</f>
        <v>77.568433973281856</v>
      </c>
    </row>
    <row r="7" spans="2:8" ht="37.5" customHeight="1" x14ac:dyDescent="0.25">
      <c r="B7" s="22"/>
      <c r="C7" s="27" t="s">
        <v>22</v>
      </c>
      <c r="D7" s="28">
        <v>405800900</v>
      </c>
      <c r="E7" s="28">
        <v>405800900</v>
      </c>
      <c r="F7" s="29">
        <v>535.4</v>
      </c>
      <c r="G7" s="29">
        <v>363.6</v>
      </c>
      <c r="H7" s="30">
        <f t="shared" ref="H7:H35" si="0">G7/F7*100</f>
        <v>67.911841613746731</v>
      </c>
    </row>
    <row r="8" spans="2:8" ht="39.75" customHeight="1" x14ac:dyDescent="0.25">
      <c r="B8" s="22"/>
      <c r="C8" s="27" t="s">
        <v>21</v>
      </c>
      <c r="D8" s="28">
        <v>232156000</v>
      </c>
      <c r="E8" s="28">
        <v>232156000</v>
      </c>
      <c r="F8" s="29">
        <v>284.3</v>
      </c>
      <c r="G8" s="29">
        <v>195.5</v>
      </c>
      <c r="H8" s="30">
        <f>G8/F8*100</f>
        <v>68.765388673935973</v>
      </c>
    </row>
    <row r="9" spans="2:8" ht="41.25" customHeight="1" x14ac:dyDescent="0.25">
      <c r="B9" s="22"/>
      <c r="C9" s="27" t="s">
        <v>23</v>
      </c>
      <c r="D9" s="28">
        <v>178432300</v>
      </c>
      <c r="E9" s="28">
        <v>178432300</v>
      </c>
      <c r="F9" s="29">
        <v>86.6</v>
      </c>
      <c r="G9" s="29">
        <v>53.7</v>
      </c>
      <c r="H9" s="30">
        <f>G9/F9*100</f>
        <v>62.00923787528869</v>
      </c>
    </row>
    <row r="10" spans="2:8" s="4" customFormat="1" ht="45" customHeight="1" x14ac:dyDescent="0.2">
      <c r="B10" s="22"/>
      <c r="C10" s="27" t="s">
        <v>7</v>
      </c>
      <c r="D10" s="28">
        <v>176022800</v>
      </c>
      <c r="E10" s="28">
        <v>173664800</v>
      </c>
      <c r="F10" s="29">
        <v>239</v>
      </c>
      <c r="G10" s="29">
        <v>142.4</v>
      </c>
      <c r="H10" s="30">
        <f t="shared" si="0"/>
        <v>59.581589958159</v>
      </c>
    </row>
    <row r="11" spans="2:8" s="4" customFormat="1" ht="44.25" customHeight="1" x14ac:dyDescent="0.2">
      <c r="B11" s="22"/>
      <c r="C11" s="27" t="s">
        <v>8</v>
      </c>
      <c r="D11" s="28">
        <v>44072000</v>
      </c>
      <c r="E11" s="28">
        <v>44072000</v>
      </c>
      <c r="F11" s="29">
        <v>159.6</v>
      </c>
      <c r="G11" s="38">
        <v>146.5</v>
      </c>
      <c r="H11" s="30">
        <f t="shared" si="0"/>
        <v>91.791979949874687</v>
      </c>
    </row>
    <row r="12" spans="2:8" s="4" customFormat="1" ht="42" customHeight="1" x14ac:dyDescent="0.2">
      <c r="B12" s="22"/>
      <c r="C12" s="27" t="s">
        <v>31</v>
      </c>
      <c r="D12" s="28"/>
      <c r="E12" s="28"/>
      <c r="F12" s="29">
        <v>315.3</v>
      </c>
      <c r="G12" s="29">
        <v>155.80000000000001</v>
      </c>
      <c r="H12" s="30">
        <f t="shared" ref="H12" si="1">G12/F12*100</f>
        <v>49.413257215350455</v>
      </c>
    </row>
    <row r="13" spans="2:8" s="4" customFormat="1" ht="38.25" customHeight="1" x14ac:dyDescent="0.2">
      <c r="B13" s="21"/>
      <c r="C13" s="27" t="s">
        <v>9</v>
      </c>
      <c r="D13" s="28">
        <v>66554400</v>
      </c>
      <c r="E13" s="28">
        <v>66554400</v>
      </c>
      <c r="F13" s="29">
        <v>74.7</v>
      </c>
      <c r="G13" s="29">
        <v>50.6</v>
      </c>
      <c r="H13" s="30">
        <f t="shared" si="0"/>
        <v>67.7376171352075</v>
      </c>
    </row>
    <row r="14" spans="2:8" s="4" customFormat="1" ht="0.75" customHeight="1" x14ac:dyDescent="0.2">
      <c r="B14" s="33"/>
      <c r="C14" s="34"/>
      <c r="D14" s="35"/>
      <c r="E14" s="35"/>
      <c r="F14" s="42">
        <f>F6+F7+F8+F9+F10+F11+F12+F13</f>
        <v>10086.199999999999</v>
      </c>
      <c r="G14" s="36">
        <f>G6+G7+G8+G9+G10+G11+G12+G13</f>
        <v>7617.1</v>
      </c>
      <c r="H14" s="30">
        <f t="shared" si="0"/>
        <v>75.5200174495846</v>
      </c>
    </row>
    <row r="15" spans="2:8" s="4" customFormat="1" ht="30.75" hidden="1" customHeight="1" x14ac:dyDescent="0.2">
      <c r="B15" s="33"/>
      <c r="C15" s="34"/>
      <c r="D15" s="35"/>
      <c r="E15" s="35"/>
      <c r="F15" s="42">
        <f>F6+F7+F8+F9+F10+F11+F12+F13</f>
        <v>10086.199999999999</v>
      </c>
      <c r="G15" s="42">
        <f>G6+G7+G8+G9+G10+G11+G12+G13</f>
        <v>7617.1</v>
      </c>
      <c r="H15" s="43">
        <f>G15/F15*100</f>
        <v>75.5200174495846</v>
      </c>
    </row>
    <row r="16" spans="2:8" s="4" customFormat="1" ht="21" customHeight="1" x14ac:dyDescent="0.2">
      <c r="B16" s="53" t="s">
        <v>16</v>
      </c>
      <c r="C16" s="54"/>
      <c r="D16" s="54"/>
      <c r="E16" s="54"/>
      <c r="F16" s="54"/>
      <c r="G16" s="54"/>
      <c r="H16" s="55"/>
    </row>
    <row r="17" spans="2:9" s="4" customFormat="1" ht="36.75" customHeight="1" x14ac:dyDescent="0.2">
      <c r="B17" s="21"/>
      <c r="C17" s="27" t="s">
        <v>10</v>
      </c>
      <c r="D17" s="28">
        <v>1956346800</v>
      </c>
      <c r="E17" s="28">
        <v>1160409800</v>
      </c>
      <c r="F17" s="38">
        <v>2179.4</v>
      </c>
      <c r="G17" s="29">
        <v>1501.2</v>
      </c>
      <c r="H17" s="30">
        <f t="shared" si="0"/>
        <v>68.881343489033668</v>
      </c>
    </row>
    <row r="18" spans="2:9" s="4" customFormat="1" ht="38.25" customHeight="1" x14ac:dyDescent="0.2">
      <c r="B18" s="21"/>
      <c r="C18" s="27" t="s">
        <v>11</v>
      </c>
      <c r="D18" s="28">
        <v>14128900</v>
      </c>
      <c r="E18" s="28">
        <v>14128900</v>
      </c>
      <c r="F18" s="29">
        <v>14.4</v>
      </c>
      <c r="G18" s="29">
        <v>3.7</v>
      </c>
      <c r="H18" s="30">
        <f t="shared" si="0"/>
        <v>25.694444444444446</v>
      </c>
    </row>
    <row r="19" spans="2:9" s="4" customFormat="1" ht="33.75" customHeight="1" x14ac:dyDescent="0.25">
      <c r="B19" s="22"/>
      <c r="C19" s="27" t="s">
        <v>24</v>
      </c>
      <c r="D19" s="3"/>
      <c r="E19" s="3"/>
      <c r="F19" s="29">
        <v>35</v>
      </c>
      <c r="G19" s="29">
        <v>0.5</v>
      </c>
      <c r="H19" s="30">
        <f t="shared" si="0"/>
        <v>1.4285714285714286</v>
      </c>
    </row>
    <row r="20" spans="2:9" s="4" customFormat="1" ht="44.25" customHeight="1" x14ac:dyDescent="0.2">
      <c r="B20" s="22"/>
      <c r="C20" s="27" t="s">
        <v>25</v>
      </c>
      <c r="D20" s="28">
        <v>20332900</v>
      </c>
      <c r="E20" s="28">
        <v>20332900</v>
      </c>
      <c r="F20" s="29">
        <v>28.5</v>
      </c>
      <c r="G20" s="38">
        <v>17.899999999999999</v>
      </c>
      <c r="H20" s="30">
        <f>G20/F20*100</f>
        <v>62.807017543859644</v>
      </c>
    </row>
    <row r="21" spans="2:9" s="4" customFormat="1" ht="41.25" customHeight="1" x14ac:dyDescent="0.2">
      <c r="B21" s="21"/>
      <c r="C21" s="27" t="s">
        <v>12</v>
      </c>
      <c r="D21" s="28">
        <v>360173864</v>
      </c>
      <c r="E21" s="28">
        <v>349325800</v>
      </c>
      <c r="F21" s="29">
        <v>909</v>
      </c>
      <c r="G21" s="29">
        <v>346.4</v>
      </c>
      <c r="H21" s="30">
        <f>G21/F21*100</f>
        <v>38.107810781078108</v>
      </c>
    </row>
    <row r="22" spans="2:9" s="4" customFormat="1" ht="42" customHeight="1" x14ac:dyDescent="0.2">
      <c r="B22" s="25"/>
      <c r="C22" s="27" t="s">
        <v>13</v>
      </c>
      <c r="D22" s="28">
        <v>81937900</v>
      </c>
      <c r="E22" s="28">
        <v>81937900</v>
      </c>
      <c r="F22" s="38">
        <v>87.5</v>
      </c>
      <c r="G22" s="29">
        <v>47</v>
      </c>
      <c r="H22" s="30">
        <f t="shared" si="0"/>
        <v>53.714285714285715</v>
      </c>
    </row>
    <row r="23" spans="2:9" s="4" customFormat="1" ht="42" customHeight="1" x14ac:dyDescent="0.2">
      <c r="B23" s="25"/>
      <c r="C23" s="27" t="s">
        <v>26</v>
      </c>
      <c r="D23" s="28">
        <v>271947200</v>
      </c>
      <c r="E23" s="28">
        <v>271947200</v>
      </c>
      <c r="F23" s="29">
        <v>275.10000000000002</v>
      </c>
      <c r="G23" s="29">
        <v>60.5</v>
      </c>
      <c r="H23" s="30">
        <f t="shared" si="0"/>
        <v>21.992002908033438</v>
      </c>
    </row>
    <row r="24" spans="2:9" s="4" customFormat="1" ht="42" hidden="1" customHeight="1" x14ac:dyDescent="0.2">
      <c r="B24" s="33"/>
      <c r="C24" s="27"/>
      <c r="D24" s="28"/>
      <c r="E24" s="28"/>
      <c r="F24" s="29">
        <f>F17+F18+F19+F20+F21+F22+F23</f>
        <v>3528.9</v>
      </c>
      <c r="G24" s="29">
        <f>G17+G18+G19+G20+G21+G22+G23</f>
        <v>1977.2000000000003</v>
      </c>
      <c r="H24" s="37">
        <f t="shared" si="0"/>
        <v>56.028790841338669</v>
      </c>
    </row>
    <row r="25" spans="2:9" s="4" customFormat="1" ht="29.25" hidden="1" customHeight="1" x14ac:dyDescent="0.2">
      <c r="B25" s="33"/>
      <c r="C25" s="44"/>
      <c r="D25" s="45"/>
      <c r="E25" s="45"/>
      <c r="F25" s="42">
        <f>F16+F17+F18+F19+F20+F21+F22+F23</f>
        <v>3528.9</v>
      </c>
      <c r="G25" s="42">
        <f>G16+G17+G18+G19+G20+G21+G22+G23</f>
        <v>1977.2000000000003</v>
      </c>
      <c r="H25" s="43">
        <f>G25/F25*100</f>
        <v>56.028790841338669</v>
      </c>
    </row>
    <row r="26" spans="2:9" s="4" customFormat="1" ht="42.75" customHeight="1" x14ac:dyDescent="0.2">
      <c r="B26" s="53" t="s">
        <v>18</v>
      </c>
      <c r="C26" s="56"/>
      <c r="D26" s="56"/>
      <c r="E26" s="56"/>
      <c r="F26" s="56"/>
      <c r="G26" s="56"/>
      <c r="H26" s="57"/>
    </row>
    <row r="27" spans="2:9" s="4" customFormat="1" ht="39.75" customHeight="1" x14ac:dyDescent="0.2">
      <c r="B27" s="25"/>
      <c r="C27" s="27" t="s">
        <v>27</v>
      </c>
      <c r="D27" s="28">
        <v>60250200</v>
      </c>
      <c r="E27" s="28">
        <v>60250200</v>
      </c>
      <c r="F27" s="29">
        <v>60.7</v>
      </c>
      <c r="G27" s="29">
        <v>45.3</v>
      </c>
      <c r="H27" s="30">
        <f t="shared" si="0"/>
        <v>74.629324546952219</v>
      </c>
      <c r="I27" s="6"/>
    </row>
    <row r="28" spans="2:9" s="4" customFormat="1" ht="36.75" customHeight="1" x14ac:dyDescent="0.2">
      <c r="B28" s="21"/>
      <c r="C28" s="27" t="s">
        <v>14</v>
      </c>
      <c r="D28" s="28">
        <v>46592900</v>
      </c>
      <c r="E28" s="28">
        <v>46592900</v>
      </c>
      <c r="F28" s="29">
        <v>53.3</v>
      </c>
      <c r="G28" s="29">
        <v>36.1</v>
      </c>
      <c r="H28" s="30">
        <f t="shared" si="0"/>
        <v>67.729831144465308</v>
      </c>
    </row>
    <row r="29" spans="2:9" s="4" customFormat="1" ht="40.5" customHeight="1" x14ac:dyDescent="0.2">
      <c r="B29" s="25"/>
      <c r="C29" s="27" t="s">
        <v>28</v>
      </c>
      <c r="D29" s="28">
        <v>23945000</v>
      </c>
      <c r="E29" s="28">
        <v>23945000</v>
      </c>
      <c r="F29" s="29">
        <v>27.7</v>
      </c>
      <c r="G29" s="38">
        <v>18.3</v>
      </c>
      <c r="H29" s="30">
        <f t="shared" si="0"/>
        <v>66.064981949458485</v>
      </c>
    </row>
    <row r="30" spans="2:9" s="7" customFormat="1" ht="37.5" customHeight="1" x14ac:dyDescent="0.2">
      <c r="B30" s="25"/>
      <c r="C30" s="27" t="s">
        <v>29</v>
      </c>
      <c r="D30" s="28">
        <v>5908100</v>
      </c>
      <c r="E30" s="28">
        <v>5908100</v>
      </c>
      <c r="F30" s="29">
        <v>6.9</v>
      </c>
      <c r="G30" s="29">
        <v>1.5</v>
      </c>
      <c r="H30" s="30">
        <f t="shared" si="0"/>
        <v>21.739130434782609</v>
      </c>
    </row>
    <row r="31" spans="2:9" s="7" customFormat="1" ht="38.25" hidden="1" customHeight="1" x14ac:dyDescent="0.2">
      <c r="B31" s="33"/>
      <c r="C31" s="27"/>
      <c r="D31" s="28"/>
      <c r="E31" s="28"/>
      <c r="F31" s="29">
        <f>F27+F28+F29+F30</f>
        <v>148.6</v>
      </c>
      <c r="G31" s="29">
        <f>G27+G28+G29+G30</f>
        <v>101.2</v>
      </c>
      <c r="H31" s="30">
        <f t="shared" si="0"/>
        <v>68.102288021534335</v>
      </c>
    </row>
    <row r="32" spans="2:9" s="7" customFormat="1" ht="38.25" hidden="1" customHeight="1" x14ac:dyDescent="0.2">
      <c r="B32" s="33"/>
      <c r="C32" s="34"/>
      <c r="D32" s="35"/>
      <c r="E32" s="35"/>
      <c r="F32" s="42">
        <f>F27+F28+F29+F30</f>
        <v>148.6</v>
      </c>
      <c r="G32" s="42">
        <f>G27+G28+G29+G30</f>
        <v>101.2</v>
      </c>
      <c r="H32" s="43">
        <f>G32/F32*100</f>
        <v>68.102288021534335</v>
      </c>
    </row>
    <row r="33" spans="2:8" s="7" customFormat="1" ht="37.5" customHeight="1" x14ac:dyDescent="0.2">
      <c r="B33" s="53" t="s">
        <v>17</v>
      </c>
      <c r="C33" s="54"/>
      <c r="D33" s="54"/>
      <c r="E33" s="54"/>
      <c r="F33" s="54"/>
      <c r="G33" s="54"/>
      <c r="H33" s="55"/>
    </row>
    <row r="34" spans="2:8" s="4" customFormat="1" ht="36" customHeight="1" x14ac:dyDescent="0.2">
      <c r="B34" s="21"/>
      <c r="C34" s="27" t="s">
        <v>30</v>
      </c>
      <c r="D34" s="31">
        <v>38896300</v>
      </c>
      <c r="E34" s="31">
        <v>38896300</v>
      </c>
      <c r="F34" s="39">
        <v>50.7</v>
      </c>
      <c r="G34" s="39">
        <v>25.7</v>
      </c>
      <c r="H34" s="30">
        <f>G34/F34*100</f>
        <v>50.690335305719913</v>
      </c>
    </row>
    <row r="35" spans="2:8" s="4" customFormat="1" ht="19.5" customHeight="1" x14ac:dyDescent="0.2">
      <c r="B35" s="24"/>
      <c r="C35" s="16" t="s">
        <v>0</v>
      </c>
      <c r="D35" s="19" t="e">
        <f>SUM(#REF!,#REF!,D34,D13,D18,D21,D20,#REF!,#REF!,D28:D30,D27,D9:D9:D29:D34,D28,D23,#REF!)</f>
        <v>#REF!</v>
      </c>
      <c r="E35" s="19" t="e">
        <f>SUM(#REF!,#REF!,E34,E13,E18,E21,E20,#REF!,#REF!,E28:E30,E27,E9:E9:E29:E34,E28,E23,#REF!)</f>
        <v>#REF!</v>
      </c>
      <c r="F35" s="40">
        <f>F34+F31+F24+F14</f>
        <v>13814.4</v>
      </c>
      <c r="G35" s="40">
        <f>G34+G32+G25+G15</f>
        <v>9721.2000000000007</v>
      </c>
      <c r="H35" s="41">
        <f t="shared" si="0"/>
        <v>70.370048644892293</v>
      </c>
    </row>
    <row r="36" spans="2:8" s="3" customFormat="1" ht="23.25" customHeight="1" x14ac:dyDescent="0.25">
      <c r="C36" s="17"/>
      <c r="F36" s="6"/>
      <c r="G36" s="6"/>
      <c r="H36" s="5"/>
    </row>
    <row r="37" spans="2:8" s="3" customFormat="1" ht="0.75" hidden="1" customHeight="1" x14ac:dyDescent="0.3">
      <c r="B37" s="46" t="s">
        <v>1</v>
      </c>
      <c r="C37" s="46"/>
      <c r="D37" s="13"/>
      <c r="E37" s="13"/>
      <c r="F37" s="20"/>
      <c r="G37" s="20"/>
      <c r="H37" s="1" t="s">
        <v>3</v>
      </c>
    </row>
    <row r="38" spans="2:8" s="3" customFormat="1" ht="18" hidden="1" customHeight="1" x14ac:dyDescent="0.3">
      <c r="B38" s="11"/>
      <c r="C38" s="18"/>
      <c r="D38" s="13"/>
      <c r="E38" s="13"/>
      <c r="F38" s="20"/>
      <c r="G38" s="20"/>
      <c r="H38" s="1"/>
    </row>
    <row r="39" spans="2:8" s="3" customFormat="1" ht="18.75" x14ac:dyDescent="0.3">
      <c r="B39" s="46"/>
      <c r="C39" s="46"/>
      <c r="F39" s="8"/>
      <c r="G39" s="8"/>
    </row>
    <row r="40" spans="2:8" ht="18.75" x14ac:dyDescent="0.3">
      <c r="B40" s="47"/>
      <c r="C40" s="47"/>
      <c r="D40" s="13"/>
      <c r="E40" s="13"/>
      <c r="F40" s="20"/>
      <c r="G40" s="20"/>
      <c r="H40" s="11"/>
    </row>
    <row r="41" spans="2:8" ht="18.75" x14ac:dyDescent="0.3">
      <c r="D41" s="13"/>
      <c r="E41" s="13"/>
      <c r="F41" s="20"/>
      <c r="G41" s="20"/>
      <c r="H41" s="11"/>
    </row>
    <row r="42" spans="2:8" ht="18.75" x14ac:dyDescent="0.3">
      <c r="B42" s="47"/>
      <c r="C42" s="47"/>
      <c r="D42" s="13"/>
      <c r="E42" s="13"/>
      <c r="F42" s="20"/>
      <c r="G42" s="20"/>
      <c r="H42" s="11"/>
    </row>
  </sheetData>
  <mergeCells count="10">
    <mergeCell ref="B39:C39"/>
    <mergeCell ref="B40:C40"/>
    <mergeCell ref="B42:C42"/>
    <mergeCell ref="B37:C37"/>
    <mergeCell ref="B2:H2"/>
    <mergeCell ref="D4:E4"/>
    <mergeCell ref="B5:H5"/>
    <mergeCell ref="B16:H16"/>
    <mergeCell ref="B26:H26"/>
    <mergeCell ref="B33:H33"/>
  </mergeCells>
  <printOptions horizontalCentered="1"/>
  <pageMargins left="0.19685039370078741" right="0.19685039370078741" top="0.51181102362204722" bottom="0.39370078740157483" header="0.31496062992125984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Андреевна Колесникова</dc:creator>
  <cp:lastModifiedBy>Татьяна Николаевна Козицына</cp:lastModifiedBy>
  <cp:lastPrinted>2019-11-13T06:26:51Z</cp:lastPrinted>
  <dcterms:created xsi:type="dcterms:W3CDTF">2013-03-15T01:16:23Z</dcterms:created>
  <dcterms:modified xsi:type="dcterms:W3CDTF">2019-11-13T06:26:57Z</dcterms:modified>
</cp:coreProperties>
</file>