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1" lockStructure="1" lockWindows="1"/>
  <bookViews>
    <workbookView xWindow="480" yWindow="60" windowWidth="27795" windowHeight="14130"/>
  </bookViews>
  <sheets>
    <sheet name="Отчет 103н (Свод МО)" sheetId="1" r:id="rId1"/>
  </sheets>
  <definedNames>
    <definedName name="_xlnm._FilterDatabase" localSheetId="0" hidden="1">'Отчет 103н (Свод МО)'!$A$13:$DX$109</definedName>
    <definedName name="_xlnm.Print_Titles" localSheetId="0">'Отчет 103н (Свод МО)'!$9:$13</definedName>
    <definedName name="_xlnm.Print_Area" localSheetId="0">'Отчет 103н (Свод МО)'!$A$1:$DW$120</definedName>
  </definedNames>
  <calcPr calcId="144525" iterate="1"/>
</workbook>
</file>

<file path=xl/calcChain.xml><?xml version="1.0" encoding="utf-8"?>
<calcChain xmlns="http://schemas.openxmlformats.org/spreadsheetml/2006/main">
  <c r="CR107" i="1" l="1"/>
  <c r="DP15" i="1"/>
  <c r="DF15" i="1"/>
  <c r="CZ68" i="1"/>
  <c r="CW102" i="1"/>
  <c r="CW88" i="1"/>
  <c r="CU15" i="1"/>
  <c r="CV15" i="1"/>
  <c r="CW15" i="1"/>
  <c r="CT15" i="1"/>
  <c r="CS16" i="1"/>
  <c r="BP107" i="1"/>
  <c r="BO107" i="1"/>
  <c r="BP106" i="1"/>
  <c r="BO106" i="1"/>
  <c r="BP105" i="1"/>
  <c r="BO105" i="1"/>
  <c r="BP104" i="1"/>
  <c r="BO104" i="1"/>
  <c r="BP103" i="1"/>
  <c r="BO103" i="1"/>
  <c r="BP101" i="1"/>
  <c r="BO101" i="1"/>
  <c r="BP100" i="1"/>
  <c r="BO100" i="1"/>
  <c r="BP99" i="1"/>
  <c r="BO99" i="1"/>
  <c r="BP98" i="1"/>
  <c r="BO98" i="1"/>
  <c r="BP97" i="1"/>
  <c r="BO97" i="1"/>
  <c r="BP96" i="1"/>
  <c r="BO96" i="1"/>
  <c r="BP95" i="1"/>
  <c r="BO95" i="1"/>
  <c r="BP93" i="1"/>
  <c r="BO93" i="1"/>
  <c r="BP92" i="1"/>
  <c r="BO92" i="1"/>
  <c r="BP91" i="1"/>
  <c r="BO91" i="1"/>
  <c r="BP90" i="1"/>
  <c r="BO90" i="1"/>
  <c r="BP89" i="1"/>
  <c r="BO89" i="1"/>
  <c r="BP86" i="1"/>
  <c r="BO86" i="1"/>
  <c r="BP85" i="1"/>
  <c r="BO85" i="1"/>
  <c r="BP83" i="1"/>
  <c r="BO83" i="1"/>
  <c r="BP82" i="1"/>
  <c r="BO82" i="1"/>
  <c r="BP81" i="1"/>
  <c r="BO81" i="1"/>
  <c r="BP78" i="1"/>
  <c r="BO78" i="1"/>
  <c r="BP77" i="1"/>
  <c r="BO77" i="1"/>
  <c r="BP76" i="1"/>
  <c r="BO76" i="1"/>
  <c r="BP75" i="1"/>
  <c r="BO75" i="1"/>
  <c r="BP74" i="1"/>
  <c r="BO74" i="1"/>
  <c r="BP73" i="1"/>
  <c r="BO73" i="1"/>
  <c r="BP72" i="1"/>
  <c r="BO72" i="1"/>
  <c r="BP71" i="1"/>
  <c r="BO71" i="1"/>
  <c r="BP70" i="1"/>
  <c r="BO70" i="1"/>
  <c r="BP69" i="1"/>
  <c r="BO69" i="1"/>
  <c r="BP67" i="1"/>
  <c r="BO67" i="1"/>
  <c r="BP66" i="1"/>
  <c r="BO66" i="1"/>
  <c r="BP65" i="1"/>
  <c r="BO65" i="1"/>
  <c r="BP64" i="1"/>
  <c r="BO64" i="1"/>
  <c r="BP63" i="1"/>
  <c r="BO63" i="1"/>
  <c r="BP62" i="1"/>
  <c r="BO62" i="1"/>
  <c r="BP61" i="1"/>
  <c r="BO61" i="1"/>
  <c r="BP60" i="1"/>
  <c r="BO60" i="1"/>
  <c r="BP59" i="1"/>
  <c r="BO59" i="1"/>
  <c r="BP58" i="1"/>
  <c r="BO58" i="1"/>
  <c r="BP57" i="1"/>
  <c r="BO57" i="1"/>
  <c r="BP56" i="1"/>
  <c r="BO56" i="1"/>
  <c r="BP55" i="1"/>
  <c r="BO55" i="1"/>
  <c r="BP54" i="1"/>
  <c r="BO54" i="1"/>
  <c r="BP53" i="1"/>
  <c r="BO53" i="1"/>
  <c r="BP52" i="1"/>
  <c r="BO52" i="1"/>
  <c r="BP51" i="1"/>
  <c r="BO51" i="1"/>
  <c r="BP50" i="1"/>
  <c r="BO50" i="1"/>
  <c r="BP49" i="1"/>
  <c r="BO49" i="1"/>
  <c r="BP48" i="1"/>
  <c r="BO48" i="1"/>
  <c r="BP47" i="1"/>
  <c r="BO47" i="1"/>
  <c r="BP46" i="1"/>
  <c r="BO46" i="1"/>
  <c r="BP45" i="1"/>
  <c r="BO45" i="1"/>
  <c r="BP44" i="1"/>
  <c r="BO44" i="1"/>
  <c r="BP43" i="1"/>
  <c r="BO43" i="1"/>
  <c r="BP42" i="1"/>
  <c r="BO42" i="1"/>
  <c r="BP41" i="1"/>
  <c r="BO41" i="1"/>
  <c r="BP40" i="1"/>
  <c r="BO40" i="1"/>
  <c r="BP39" i="1"/>
  <c r="BO39" i="1"/>
  <c r="BP38" i="1"/>
  <c r="BO38" i="1"/>
  <c r="BP37" i="1"/>
  <c r="BO37" i="1"/>
  <c r="BP36" i="1"/>
  <c r="BO36" i="1"/>
  <c r="BP35" i="1"/>
  <c r="BO35" i="1"/>
  <c r="BP34" i="1"/>
  <c r="BO34" i="1"/>
  <c r="BP33" i="1"/>
  <c r="BO33" i="1"/>
  <c r="BP32" i="1"/>
  <c r="BO32" i="1"/>
  <c r="BP31" i="1"/>
  <c r="BO31" i="1"/>
  <c r="BP30" i="1"/>
  <c r="BO30" i="1"/>
  <c r="BP29" i="1"/>
  <c r="BO29" i="1"/>
  <c r="BP28" i="1"/>
  <c r="BO28" i="1"/>
  <c r="BP27" i="1"/>
  <c r="BO27" i="1"/>
  <c r="BP26" i="1"/>
  <c r="BO26" i="1"/>
  <c r="BP25" i="1"/>
  <c r="BO25" i="1"/>
  <c r="BP24" i="1"/>
  <c r="BO24" i="1"/>
  <c r="BP23" i="1"/>
  <c r="BO23" i="1"/>
  <c r="BP22" i="1"/>
  <c r="BO22" i="1"/>
  <c r="BP21" i="1"/>
  <c r="BO21" i="1"/>
  <c r="BP20" i="1"/>
  <c r="BO20" i="1"/>
  <c r="BP19" i="1"/>
  <c r="BO19" i="1"/>
  <c r="BP18" i="1"/>
  <c r="BO18" i="1"/>
  <c r="BP17" i="1"/>
  <c r="BO17" i="1"/>
  <c r="BP16" i="1"/>
  <c r="BO16" i="1"/>
  <c r="AT102" i="1"/>
  <c r="AT15" i="1"/>
  <c r="AL107" i="1"/>
  <c r="AL106" i="1"/>
  <c r="AL105" i="1"/>
  <c r="AL104" i="1"/>
  <c r="AL103" i="1"/>
  <c r="AL101" i="1"/>
  <c r="AL100" i="1"/>
  <c r="AL99" i="1"/>
  <c r="AL98" i="1"/>
  <c r="AL97" i="1"/>
  <c r="AL96" i="1"/>
  <c r="AL95" i="1"/>
  <c r="AL93" i="1"/>
  <c r="AL92" i="1"/>
  <c r="AL91" i="1"/>
  <c r="AL90" i="1"/>
  <c r="AL89" i="1"/>
  <c r="AL86" i="1"/>
  <c r="AL85" i="1"/>
  <c r="AL83" i="1"/>
  <c r="AL82" i="1"/>
  <c r="AL81" i="1"/>
  <c r="AL78" i="1"/>
  <c r="AL77" i="1"/>
  <c r="AL76" i="1"/>
  <c r="AL75" i="1"/>
  <c r="AL74" i="1"/>
  <c r="AL73" i="1"/>
  <c r="AL72" i="1"/>
  <c r="AL71" i="1"/>
  <c r="AL70" i="1"/>
  <c r="AL69"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K107" i="1"/>
  <c r="AK106" i="1"/>
  <c r="AK105" i="1"/>
  <c r="AK104" i="1"/>
  <c r="AK103" i="1"/>
  <c r="AK101" i="1"/>
  <c r="AK100" i="1"/>
  <c r="AK99" i="1"/>
  <c r="AK98" i="1"/>
  <c r="AK97" i="1"/>
  <c r="AK96" i="1"/>
  <c r="AK95" i="1"/>
  <c r="AK93" i="1"/>
  <c r="AK92" i="1"/>
  <c r="AK91" i="1"/>
  <c r="AK90" i="1"/>
  <c r="AK89" i="1"/>
  <c r="AK86" i="1"/>
  <c r="AK85" i="1"/>
  <c r="AK83" i="1"/>
  <c r="AK82" i="1"/>
  <c r="AK81" i="1"/>
  <c r="AK78" i="1"/>
  <c r="AK77" i="1"/>
  <c r="AK76" i="1"/>
  <c r="AK75" i="1"/>
  <c r="AK74" i="1"/>
  <c r="AK73" i="1"/>
  <c r="AK72" i="1"/>
  <c r="AK71" i="1"/>
  <c r="AK70" i="1"/>
  <c r="AK69"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CS15" i="1" l="1"/>
  <c r="AS15" i="1"/>
  <c r="DN102" i="1" l="1"/>
  <c r="CY102" i="1"/>
  <c r="AV102" i="1"/>
  <c r="BZ102" i="1"/>
  <c r="BB102" i="1" l="1"/>
  <c r="AY15" i="1" l="1"/>
  <c r="AU106" i="1" l="1"/>
  <c r="AW102" i="1"/>
  <c r="AN15" i="1"/>
  <c r="AO15" i="1"/>
  <c r="DQ52" i="1" l="1"/>
  <c r="DG68" i="1"/>
  <c r="CZ24" i="1" l="1"/>
  <c r="CY20" i="1"/>
  <c r="BX102" i="1" l="1"/>
  <c r="BV102" i="1"/>
  <c r="BT102" i="1"/>
  <c r="BR102" i="1"/>
  <c r="BX94" i="1"/>
  <c r="BV94" i="1"/>
  <c r="BT94" i="1"/>
  <c r="BR94" i="1"/>
  <c r="BX88" i="1"/>
  <c r="BX87" i="1" s="1"/>
  <c r="BV88" i="1"/>
  <c r="BT88" i="1"/>
  <c r="BR88" i="1"/>
  <c r="BX84" i="1"/>
  <c r="BV84" i="1"/>
  <c r="BT84" i="1"/>
  <c r="BR84" i="1"/>
  <c r="BX80" i="1"/>
  <c r="BX79" i="1" s="1"/>
  <c r="BV80" i="1"/>
  <c r="BV79" i="1" s="1"/>
  <c r="BT80" i="1"/>
  <c r="BR80" i="1"/>
  <c r="BX68" i="1"/>
  <c r="BV68" i="1"/>
  <c r="BT68" i="1"/>
  <c r="BR68" i="1"/>
  <c r="BX15" i="1"/>
  <c r="BX14" i="1" s="1"/>
  <c r="BV15" i="1"/>
  <c r="BT15" i="1"/>
  <c r="BR15" i="1"/>
  <c r="DL102" i="1"/>
  <c r="DK102" i="1"/>
  <c r="DJ102" i="1"/>
  <c r="DI102" i="1"/>
  <c r="CV102" i="1"/>
  <c r="CU102" i="1"/>
  <c r="CT102" i="1"/>
  <c r="BW102" i="1"/>
  <c r="BU102" i="1"/>
  <c r="BS102" i="1"/>
  <c r="BQ102" i="1"/>
  <c r="DL94" i="1"/>
  <c r="DK94" i="1"/>
  <c r="DJ94" i="1"/>
  <c r="DI94" i="1"/>
  <c r="CW94" i="1"/>
  <c r="CW87" i="1" s="1"/>
  <c r="CV94" i="1"/>
  <c r="CU94" i="1"/>
  <c r="CT94" i="1"/>
  <c r="BW94" i="1"/>
  <c r="BU94" i="1"/>
  <c r="BS94" i="1"/>
  <c r="BQ94" i="1"/>
  <c r="DL88" i="1"/>
  <c r="DK88" i="1"/>
  <c r="DJ88" i="1"/>
  <c r="DI88" i="1"/>
  <c r="CV88" i="1"/>
  <c r="CU88" i="1"/>
  <c r="CT88" i="1"/>
  <c r="BW88" i="1"/>
  <c r="BU88" i="1"/>
  <c r="BS88" i="1"/>
  <c r="BQ88" i="1"/>
  <c r="DL84" i="1"/>
  <c r="DK84" i="1"/>
  <c r="DJ84" i="1"/>
  <c r="DI84" i="1"/>
  <c r="CW84" i="1"/>
  <c r="CV84" i="1"/>
  <c r="CU84" i="1"/>
  <c r="CT84" i="1"/>
  <c r="BW84" i="1"/>
  <c r="BU84" i="1"/>
  <c r="BS84" i="1"/>
  <c r="BQ84" i="1"/>
  <c r="DL80" i="1"/>
  <c r="DK80" i="1"/>
  <c r="DK79" i="1" s="1"/>
  <c r="DJ80" i="1"/>
  <c r="DI80" i="1"/>
  <c r="DI79" i="1" s="1"/>
  <c r="CW80" i="1"/>
  <c r="CV80" i="1"/>
  <c r="CU80" i="1"/>
  <c r="CT80" i="1"/>
  <c r="BW80" i="1"/>
  <c r="BU80" i="1"/>
  <c r="BS80" i="1"/>
  <c r="BQ80" i="1"/>
  <c r="DL68" i="1"/>
  <c r="DK68" i="1"/>
  <c r="DJ68" i="1"/>
  <c r="DI68" i="1"/>
  <c r="CW68" i="1"/>
  <c r="CV68" i="1"/>
  <c r="CU68" i="1"/>
  <c r="CT68" i="1"/>
  <c r="BW68" i="1"/>
  <c r="BU68" i="1"/>
  <c r="BS68" i="1"/>
  <c r="BQ68" i="1"/>
  <c r="DL15" i="1"/>
  <c r="DK15" i="1"/>
  <c r="DJ15" i="1"/>
  <c r="DI15" i="1"/>
  <c r="BW15" i="1"/>
  <c r="BU15" i="1"/>
  <c r="BS15" i="1"/>
  <c r="BQ15" i="1"/>
  <c r="DH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9" i="1"/>
  <c r="CS60" i="1"/>
  <c r="CS61" i="1"/>
  <c r="CS62" i="1"/>
  <c r="CS63" i="1"/>
  <c r="CS64" i="1"/>
  <c r="CS65" i="1"/>
  <c r="CS66" i="1"/>
  <c r="CS67" i="1"/>
  <c r="CS69" i="1"/>
  <c r="CS71" i="1"/>
  <c r="CS73" i="1"/>
  <c r="CS74" i="1"/>
  <c r="CS75" i="1"/>
  <c r="CS76" i="1"/>
  <c r="CS77" i="1"/>
  <c r="CS78" i="1"/>
  <c r="CS81" i="1"/>
  <c r="CS82" i="1"/>
  <c r="CS83" i="1"/>
  <c r="CS85" i="1"/>
  <c r="CS86" i="1"/>
  <c r="BP15" i="1" l="1"/>
  <c r="BP68" i="1"/>
  <c r="BP84" i="1"/>
  <c r="BP88" i="1"/>
  <c r="BP94" i="1"/>
  <c r="CW79" i="1"/>
  <c r="CW108" i="1" s="1"/>
  <c r="CW109" i="1" s="1"/>
  <c r="DH15" i="1"/>
  <c r="CT79" i="1"/>
  <c r="DH102" i="1"/>
  <c r="BR79" i="1"/>
  <c r="BP80" i="1"/>
  <c r="BP102" i="1"/>
  <c r="BO94" i="1"/>
  <c r="BO102" i="1"/>
  <c r="CS102" i="1"/>
  <c r="BO15" i="1"/>
  <c r="BO68" i="1"/>
  <c r="CS68" i="1"/>
  <c r="DH68" i="1"/>
  <c r="BO80" i="1"/>
  <c r="BO84" i="1"/>
  <c r="BO88" i="1"/>
  <c r="BX108" i="1"/>
  <c r="BX109" i="1" s="1"/>
  <c r="BX122" i="1" s="1"/>
  <c r="BT87" i="1"/>
  <c r="BR87" i="1"/>
  <c r="BV87" i="1"/>
  <c r="BV14" i="1" s="1"/>
  <c r="BS87" i="1"/>
  <c r="DJ87" i="1"/>
  <c r="DL87" i="1"/>
  <c r="CU87" i="1"/>
  <c r="BW87" i="1"/>
  <c r="DI87" i="1"/>
  <c r="DI108" i="1" s="1"/>
  <c r="DK87" i="1"/>
  <c r="DK14" i="1" s="1"/>
  <c r="CT87" i="1"/>
  <c r="CV87" i="1"/>
  <c r="BU87" i="1"/>
  <c r="BT79" i="1"/>
  <c r="CU79" i="1"/>
  <c r="BU79" i="1"/>
  <c r="CV79" i="1"/>
  <c r="BS79" i="1"/>
  <c r="DJ79" i="1"/>
  <c r="DL79" i="1"/>
  <c r="BW79" i="1"/>
  <c r="BQ87" i="1"/>
  <c r="CS84" i="1"/>
  <c r="CS80" i="1"/>
  <c r="BQ79" i="1"/>
  <c r="BX123" i="1" l="1"/>
  <c r="BX124" i="1"/>
  <c r="BR108" i="1"/>
  <c r="BR109" i="1" s="1"/>
  <c r="DJ108" i="1"/>
  <c r="DJ109" i="1" s="1"/>
  <c r="CS79" i="1"/>
  <c r="DL108" i="1"/>
  <c r="CV108" i="1"/>
  <c r="CV109" i="1" s="1"/>
  <c r="CW14" i="1"/>
  <c r="DL14" i="1"/>
  <c r="BW108" i="1"/>
  <c r="BW109" i="1" s="1"/>
  <c r="CU108" i="1"/>
  <c r="CU109" i="1" s="1"/>
  <c r="BS108" i="1"/>
  <c r="BS109" i="1" s="1"/>
  <c r="DJ14" i="1"/>
  <c r="BU108" i="1"/>
  <c r="BU109" i="1" s="1"/>
  <c r="DH87" i="1"/>
  <c r="BT108" i="1"/>
  <c r="BT109" i="1" s="1"/>
  <c r="DH79" i="1"/>
  <c r="DI109" i="1"/>
  <c r="CS87" i="1"/>
  <c r="BV108" i="1"/>
  <c r="BV109" i="1" s="1"/>
  <c r="BV122" i="1" s="1"/>
  <c r="BO87" i="1"/>
  <c r="BR14" i="1"/>
  <c r="BP87" i="1"/>
  <c r="DK108" i="1"/>
  <c r="DK109" i="1" s="1"/>
  <c r="DK122" i="1" s="1"/>
  <c r="CT108" i="1"/>
  <c r="BO79" i="1"/>
  <c r="DI14" i="1"/>
  <c r="BQ108" i="1"/>
  <c r="BP79" i="1"/>
  <c r="CV14" i="1"/>
  <c r="BT14" i="1"/>
  <c r="BS14" i="1"/>
  <c r="BU14" i="1"/>
  <c r="CU14" i="1"/>
  <c r="CT14" i="1"/>
  <c r="BW14" i="1"/>
  <c r="BQ14" i="1"/>
  <c r="CM102" i="1"/>
  <c r="CL102" i="1"/>
  <c r="CK102" i="1"/>
  <c r="CP102" i="1" s="1"/>
  <c r="CM94" i="1"/>
  <c r="CR94" i="1" s="1"/>
  <c r="CL94" i="1"/>
  <c r="CQ94" i="1" s="1"/>
  <c r="CK94" i="1"/>
  <c r="CP94" i="1" s="1"/>
  <c r="CM88" i="1"/>
  <c r="CR88" i="1" s="1"/>
  <c r="CL88" i="1"/>
  <c r="CQ88" i="1" s="1"/>
  <c r="CK88" i="1"/>
  <c r="CP88" i="1" s="1"/>
  <c r="CM84" i="1"/>
  <c r="CL84" i="1"/>
  <c r="CK84" i="1"/>
  <c r="CM80" i="1"/>
  <c r="CR80" i="1" s="1"/>
  <c r="CL80" i="1"/>
  <c r="CQ80" i="1" s="1"/>
  <c r="CK80" i="1"/>
  <c r="CP80" i="1" s="1"/>
  <c r="CM68" i="1"/>
  <c r="CR68" i="1" s="1"/>
  <c r="CL68" i="1"/>
  <c r="CQ68" i="1" s="1"/>
  <c r="CK68" i="1"/>
  <c r="CP68" i="1" s="1"/>
  <c r="CM15" i="1"/>
  <c r="CL15" i="1"/>
  <c r="CK15" i="1"/>
  <c r="BK16" i="1"/>
  <c r="BK17" i="1"/>
  <c r="BK18" i="1"/>
  <c r="BK19" i="1"/>
  <c r="BK20" i="1"/>
  <c r="BK21" i="1"/>
  <c r="BK22" i="1"/>
  <c r="BK23" i="1"/>
  <c r="BK24" i="1"/>
  <c r="BK25" i="1"/>
  <c r="BI102" i="1"/>
  <c r="BH102" i="1"/>
  <c r="BG102" i="1"/>
  <c r="BI94" i="1"/>
  <c r="BH94" i="1"/>
  <c r="BG94" i="1"/>
  <c r="BI88" i="1"/>
  <c r="BH88" i="1"/>
  <c r="BG88" i="1"/>
  <c r="BI84" i="1"/>
  <c r="BH84" i="1"/>
  <c r="BG84" i="1"/>
  <c r="BI80" i="1"/>
  <c r="BH80" i="1"/>
  <c r="BG80" i="1"/>
  <c r="BI68" i="1"/>
  <c r="BH68" i="1"/>
  <c r="BG68" i="1"/>
  <c r="BI15" i="1"/>
  <c r="BH15" i="1"/>
  <c r="BG15" i="1"/>
  <c r="BS123" i="1" l="1"/>
  <c r="BS124" i="1"/>
  <c r="CW124" i="1"/>
  <c r="CW123" i="1"/>
  <c r="DK124" i="1"/>
  <c r="CT123" i="1"/>
  <c r="BT124" i="1"/>
  <c r="BT123" i="1"/>
  <c r="DI124" i="1"/>
  <c r="DI123" i="1"/>
  <c r="DK123" i="1"/>
  <c r="CU123" i="1"/>
  <c r="CU124" i="1"/>
  <c r="CV124" i="1"/>
  <c r="CV123" i="1"/>
  <c r="BR124" i="1"/>
  <c r="BR123" i="1"/>
  <c r="BW122" i="1"/>
  <c r="CW122" i="1"/>
  <c r="BV123" i="1"/>
  <c r="BW123" i="1"/>
  <c r="BW124" i="1"/>
  <c r="BQ123" i="1"/>
  <c r="BU124" i="1"/>
  <c r="BU123" i="1"/>
  <c r="DJ124" i="1"/>
  <c r="DJ123" i="1"/>
  <c r="DL123" i="1"/>
  <c r="BV124" i="1"/>
  <c r="BT122" i="1"/>
  <c r="BS122" i="1"/>
  <c r="DJ122" i="1"/>
  <c r="CU122" i="1"/>
  <c r="CV122" i="1"/>
  <c r="BR122" i="1"/>
  <c r="DI122" i="1"/>
  <c r="BU122" i="1"/>
  <c r="DH14" i="1"/>
  <c r="BP109" i="1"/>
  <c r="BO14" i="1"/>
  <c r="CS14" i="1"/>
  <c r="BP14" i="1"/>
  <c r="CS108" i="1"/>
  <c r="CS109" i="1" s="1"/>
  <c r="CT109" i="1"/>
  <c r="CT122" i="1" s="1"/>
  <c r="DH108" i="1"/>
  <c r="DH109" i="1" s="1"/>
  <c r="BG87" i="1"/>
  <c r="BI87" i="1"/>
  <c r="BG79" i="1"/>
  <c r="BI79" i="1"/>
  <c r="CM87" i="1"/>
  <c r="CR87" i="1" s="1"/>
  <c r="CK87" i="1"/>
  <c r="CP87" i="1" s="1"/>
  <c r="CK79" i="1"/>
  <c r="CP79" i="1" s="1"/>
  <c r="CM79" i="1"/>
  <c r="CR79" i="1" s="1"/>
  <c r="CL79" i="1"/>
  <c r="CQ79" i="1" s="1"/>
  <c r="BH87" i="1"/>
  <c r="BH79" i="1"/>
  <c r="CL87" i="1"/>
  <c r="CQ84" i="1"/>
  <c r="CR84" i="1"/>
  <c r="CQ102" i="1"/>
  <c r="CP84" i="1"/>
  <c r="CR102" i="1"/>
  <c r="DG102" i="1"/>
  <c r="DF102" i="1"/>
  <c r="DE102" i="1"/>
  <c r="DG94" i="1"/>
  <c r="DF94" i="1"/>
  <c r="DE94" i="1"/>
  <c r="DG88" i="1"/>
  <c r="DF88" i="1"/>
  <c r="DE88" i="1"/>
  <c r="DG84" i="1"/>
  <c r="DF84" i="1"/>
  <c r="DE84" i="1"/>
  <c r="DG80" i="1"/>
  <c r="DF80" i="1"/>
  <c r="DE80" i="1"/>
  <c r="DF68" i="1"/>
  <c r="DE68" i="1"/>
  <c r="DV102" i="1"/>
  <c r="DU102" i="1"/>
  <c r="DT102" i="1"/>
  <c r="DV94" i="1"/>
  <c r="DU94" i="1"/>
  <c r="DT94" i="1"/>
  <c r="DV88" i="1"/>
  <c r="DU88" i="1"/>
  <c r="DT88" i="1"/>
  <c r="DV84" i="1"/>
  <c r="DU84" i="1"/>
  <c r="DT84" i="1"/>
  <c r="DV80" i="1"/>
  <c r="DU80" i="1"/>
  <c r="DT80" i="1"/>
  <c r="DV68" i="1"/>
  <c r="DU68" i="1"/>
  <c r="DT68" i="1"/>
  <c r="DV15" i="1"/>
  <c r="DU15" i="1"/>
  <c r="DT15" i="1"/>
  <c r="CH102" i="1"/>
  <c r="CG102" i="1"/>
  <c r="CF102" i="1"/>
  <c r="CH94" i="1"/>
  <c r="CG94" i="1"/>
  <c r="CF94" i="1"/>
  <c r="CH88" i="1"/>
  <c r="CG88" i="1"/>
  <c r="CF88" i="1"/>
  <c r="CH84" i="1"/>
  <c r="CG84" i="1"/>
  <c r="CF84" i="1"/>
  <c r="CH80" i="1"/>
  <c r="CG80" i="1"/>
  <c r="CF80" i="1"/>
  <c r="CH68" i="1"/>
  <c r="CG68" i="1"/>
  <c r="CF68" i="1"/>
  <c r="CH15" i="1"/>
  <c r="CG15" i="1"/>
  <c r="CF15" i="1"/>
  <c r="BD102" i="1"/>
  <c r="BC102" i="1"/>
  <c r="BD94" i="1"/>
  <c r="BC94" i="1"/>
  <c r="BB94" i="1"/>
  <c r="BD88" i="1"/>
  <c r="BC88" i="1"/>
  <c r="BB88" i="1"/>
  <c r="BD84" i="1"/>
  <c r="BC84" i="1"/>
  <c r="BB84" i="1"/>
  <c r="BD80" i="1"/>
  <c r="BC80" i="1"/>
  <c r="BB80" i="1"/>
  <c r="BD68" i="1"/>
  <c r="BC68" i="1"/>
  <c r="BB68" i="1"/>
  <c r="BD15" i="1"/>
  <c r="BC15" i="1"/>
  <c r="BB15" i="1"/>
  <c r="DQ15" i="1"/>
  <c r="DQ102" i="1"/>
  <c r="DP102" i="1"/>
  <c r="DO102" i="1"/>
  <c r="DB102" i="1"/>
  <c r="DA102" i="1"/>
  <c r="CZ102" i="1"/>
  <c r="CC102" i="1"/>
  <c r="CB102" i="1"/>
  <c r="CA102" i="1"/>
  <c r="AY102" i="1"/>
  <c r="AX102" i="1"/>
  <c r="DQ94" i="1"/>
  <c r="DP94" i="1"/>
  <c r="DO94" i="1"/>
  <c r="DN94" i="1"/>
  <c r="DB94" i="1"/>
  <c r="DA94" i="1"/>
  <c r="CZ94" i="1"/>
  <c r="CY94" i="1"/>
  <c r="CC94" i="1"/>
  <c r="CB94" i="1"/>
  <c r="CA94" i="1"/>
  <c r="BZ94" i="1"/>
  <c r="AY94" i="1"/>
  <c r="AX94" i="1"/>
  <c r="AW94" i="1"/>
  <c r="AV94" i="1"/>
  <c r="DQ88" i="1"/>
  <c r="DP88" i="1"/>
  <c r="DO88" i="1"/>
  <c r="DO87" i="1" s="1"/>
  <c r="DN88" i="1"/>
  <c r="DN87" i="1" s="1"/>
  <c r="DB88" i="1"/>
  <c r="DA88" i="1"/>
  <c r="CZ88" i="1"/>
  <c r="CY88" i="1"/>
  <c r="CC88" i="1"/>
  <c r="CB88" i="1"/>
  <c r="CA88" i="1"/>
  <c r="BZ88" i="1"/>
  <c r="AY88" i="1"/>
  <c r="AX88" i="1"/>
  <c r="AW88" i="1"/>
  <c r="AV88" i="1"/>
  <c r="AV87" i="1" s="1"/>
  <c r="DQ84" i="1"/>
  <c r="DP84" i="1"/>
  <c r="DO84" i="1"/>
  <c r="DN84" i="1"/>
  <c r="DB84" i="1"/>
  <c r="DA84" i="1"/>
  <c r="CZ84" i="1"/>
  <c r="CY84" i="1"/>
  <c r="CC84" i="1"/>
  <c r="CB84" i="1"/>
  <c r="CA84" i="1"/>
  <c r="BZ84" i="1"/>
  <c r="AY84" i="1"/>
  <c r="AX84" i="1"/>
  <c r="AW84" i="1"/>
  <c r="AV84" i="1"/>
  <c r="DQ80" i="1"/>
  <c r="DP80" i="1"/>
  <c r="DO80" i="1"/>
  <c r="DN80" i="1"/>
  <c r="DB80" i="1"/>
  <c r="DA80" i="1"/>
  <c r="CY80" i="1"/>
  <c r="CC80" i="1"/>
  <c r="CB80" i="1"/>
  <c r="CA80" i="1"/>
  <c r="BZ80" i="1"/>
  <c r="AY80" i="1"/>
  <c r="AX80" i="1"/>
  <c r="AW80" i="1"/>
  <c r="AV80" i="1"/>
  <c r="DQ68" i="1"/>
  <c r="DP68" i="1"/>
  <c r="DO68" i="1"/>
  <c r="DN68" i="1"/>
  <c r="DB68" i="1"/>
  <c r="DA68" i="1"/>
  <c r="CY68" i="1"/>
  <c r="CC68" i="1"/>
  <c r="CB68" i="1"/>
  <c r="CA68" i="1"/>
  <c r="BZ68" i="1"/>
  <c r="AY68" i="1"/>
  <c r="AX68" i="1"/>
  <c r="AW68" i="1"/>
  <c r="AV68" i="1"/>
  <c r="DO15" i="1"/>
  <c r="DN15" i="1"/>
  <c r="DA15" i="1"/>
  <c r="CC15" i="1"/>
  <c r="CB15" i="1"/>
  <c r="CA15" i="1"/>
  <c r="BZ15" i="1"/>
  <c r="AX15" i="1"/>
  <c r="AW15" i="1"/>
  <c r="AV15" i="1"/>
  <c r="AS102" i="1"/>
  <c r="AR102" i="1"/>
  <c r="AQ102" i="1"/>
  <c r="AP102" i="1"/>
  <c r="AO102" i="1"/>
  <c r="AN102" i="1"/>
  <c r="AM102" i="1"/>
  <c r="AT94" i="1"/>
  <c r="AS94" i="1"/>
  <c r="AR94" i="1"/>
  <c r="AQ94" i="1"/>
  <c r="AP94" i="1"/>
  <c r="AO94" i="1"/>
  <c r="AN94" i="1"/>
  <c r="AM94" i="1"/>
  <c r="AT88" i="1"/>
  <c r="AS88" i="1"/>
  <c r="AR88" i="1"/>
  <c r="AQ88" i="1"/>
  <c r="AP88" i="1"/>
  <c r="AO88" i="1"/>
  <c r="AN88" i="1"/>
  <c r="AM88" i="1"/>
  <c r="AT84" i="1"/>
  <c r="AS84" i="1"/>
  <c r="AR84" i="1"/>
  <c r="AQ84" i="1"/>
  <c r="AP84" i="1"/>
  <c r="AO84" i="1"/>
  <c r="AN84" i="1"/>
  <c r="AM84" i="1"/>
  <c r="AT80" i="1"/>
  <c r="AS80" i="1"/>
  <c r="AR80" i="1"/>
  <c r="AQ80" i="1"/>
  <c r="AP80" i="1"/>
  <c r="AO80" i="1"/>
  <c r="AN80" i="1"/>
  <c r="AM80" i="1"/>
  <c r="AT68" i="1"/>
  <c r="AS68" i="1"/>
  <c r="AR68" i="1"/>
  <c r="AQ68" i="1"/>
  <c r="AP68" i="1"/>
  <c r="AO68" i="1"/>
  <c r="AN68" i="1"/>
  <c r="AM68" i="1"/>
  <c r="AR15" i="1"/>
  <c r="AQ15" i="1"/>
  <c r="AP15" i="1"/>
  <c r="AM15" i="1"/>
  <c r="BP122" i="1" l="1"/>
  <c r="DH122" i="1"/>
  <c r="CT124" i="1"/>
  <c r="BZ87" i="1"/>
  <c r="CS124" i="1"/>
  <c r="CS123" i="1"/>
  <c r="BP124" i="1"/>
  <c r="DH124" i="1"/>
  <c r="DH123" i="1"/>
  <c r="CS122" i="1"/>
  <c r="BI108" i="1"/>
  <c r="BI109" i="1" s="1"/>
  <c r="CM108" i="1"/>
  <c r="CM109" i="1" s="1"/>
  <c r="AU102" i="1"/>
  <c r="AU68" i="1"/>
  <c r="AU15" i="1"/>
  <c r="AK15" i="1"/>
  <c r="AK68" i="1"/>
  <c r="AK80" i="1"/>
  <c r="AK84" i="1"/>
  <c r="AK88" i="1"/>
  <c r="AK94" i="1"/>
  <c r="AK102" i="1"/>
  <c r="AL15" i="1"/>
  <c r="AL68" i="1"/>
  <c r="AL80" i="1"/>
  <c r="AL84" i="1"/>
  <c r="AL88" i="1"/>
  <c r="AL94" i="1"/>
  <c r="AL102" i="1"/>
  <c r="DP87" i="1"/>
  <c r="DQ87" i="1"/>
  <c r="AM87" i="1"/>
  <c r="AM79" i="1"/>
  <c r="AO79" i="1"/>
  <c r="AQ79" i="1"/>
  <c r="AS79" i="1"/>
  <c r="AN87" i="1"/>
  <c r="AP87" i="1"/>
  <c r="AR87" i="1"/>
  <c r="AT87" i="1"/>
  <c r="AN79" i="1"/>
  <c r="AP79" i="1"/>
  <c r="AP108" i="1" s="1"/>
  <c r="AP109" i="1" s="1"/>
  <c r="AR79" i="1"/>
  <c r="AR14" i="1" s="1"/>
  <c r="AT79" i="1"/>
  <c r="AT108" i="1" s="1"/>
  <c r="AT109" i="1" s="1"/>
  <c r="AQ87" i="1"/>
  <c r="AS87" i="1"/>
  <c r="BG108" i="1"/>
  <c r="BG109" i="1" s="1"/>
  <c r="BG14" i="1"/>
  <c r="BI14" i="1"/>
  <c r="CK108" i="1"/>
  <c r="CK109" i="1" s="1"/>
  <c r="CK14" i="1"/>
  <c r="CL108" i="1"/>
  <c r="CL109" i="1" s="1"/>
  <c r="BH108" i="1"/>
  <c r="BH109" i="1" s="1"/>
  <c r="BH14" i="1"/>
  <c r="CM14" i="1"/>
  <c r="CQ87" i="1"/>
  <c r="CL14" i="1"/>
  <c r="AO87" i="1"/>
  <c r="DE87" i="1"/>
  <c r="DG87" i="1"/>
  <c r="DU87" i="1"/>
  <c r="AV79" i="1"/>
  <c r="AX79" i="1"/>
  <c r="BB87" i="1"/>
  <c r="BD87" i="1"/>
  <c r="DE79" i="1"/>
  <c r="DG79" i="1"/>
  <c r="AW79" i="1"/>
  <c r="AY79" i="1"/>
  <c r="DF79" i="1"/>
  <c r="DF87" i="1"/>
  <c r="CF87" i="1"/>
  <c r="CH87" i="1"/>
  <c r="DT79" i="1"/>
  <c r="DV79" i="1"/>
  <c r="DT87" i="1"/>
  <c r="DV87" i="1"/>
  <c r="BD79" i="1"/>
  <c r="BB79" i="1"/>
  <c r="CF79" i="1"/>
  <c r="CH79" i="1"/>
  <c r="CB87" i="1"/>
  <c r="DA87" i="1"/>
  <c r="CG87" i="1"/>
  <c r="DU79" i="1"/>
  <c r="CG79" i="1"/>
  <c r="BC79" i="1"/>
  <c r="BC87" i="1"/>
  <c r="CY87" i="1"/>
  <c r="AX87" i="1"/>
  <c r="CA87" i="1"/>
  <c r="CC87" i="1"/>
  <c r="CZ87" i="1"/>
  <c r="DB87" i="1"/>
  <c r="AW87" i="1"/>
  <c r="AY87" i="1"/>
  <c r="BZ79" i="1"/>
  <c r="CA79" i="1"/>
  <c r="CB79" i="1"/>
  <c r="CC79" i="1"/>
  <c r="CY79" i="1"/>
  <c r="DA79" i="1"/>
  <c r="DB79" i="1"/>
  <c r="DN79" i="1"/>
  <c r="DN14" i="1" s="1"/>
  <c r="DO79" i="1"/>
  <c r="DO14" i="1" s="1"/>
  <c r="DQ79" i="1"/>
  <c r="DP79" i="1"/>
  <c r="CM123" i="1" l="1"/>
  <c r="CM124" i="1"/>
  <c r="CK124" i="1"/>
  <c r="CK123" i="1"/>
  <c r="BG122" i="1"/>
  <c r="BG123" i="1"/>
  <c r="BG124" i="1"/>
  <c r="BH124" i="1"/>
  <c r="BH123" i="1"/>
  <c r="DV108" i="1"/>
  <c r="DV109" i="1" s="1"/>
  <c r="CL124" i="1"/>
  <c r="CL123" i="1"/>
  <c r="BH122" i="1"/>
  <c r="BI124" i="1"/>
  <c r="BI123" i="1"/>
  <c r="CQ109" i="1"/>
  <c r="CL122" i="1"/>
  <c r="CM122" i="1"/>
  <c r="BI122" i="1"/>
  <c r="CP109" i="1"/>
  <c r="CK122" i="1"/>
  <c r="CH108" i="1"/>
  <c r="BD108" i="1"/>
  <c r="DP14" i="1"/>
  <c r="CR109" i="1"/>
  <c r="BN109" i="1"/>
  <c r="DF14" i="1"/>
  <c r="DA108" i="1"/>
  <c r="DA109" i="1" s="1"/>
  <c r="AU87" i="1"/>
  <c r="DF108" i="1"/>
  <c r="DF109" i="1" s="1"/>
  <c r="AM108" i="1"/>
  <c r="AM109" i="1" s="1"/>
  <c r="AU79" i="1"/>
  <c r="AQ14" i="1"/>
  <c r="AS14" i="1"/>
  <c r="AQ108" i="1"/>
  <c r="AQ109" i="1" s="1"/>
  <c r="AP14" i="1"/>
  <c r="AP122" i="1" s="1"/>
  <c r="AS108" i="1"/>
  <c r="AS109" i="1" s="1"/>
  <c r="AL79" i="1"/>
  <c r="AL87" i="1"/>
  <c r="AN108" i="1"/>
  <c r="AO108" i="1"/>
  <c r="AO109" i="1" s="1"/>
  <c r="AR108" i="1"/>
  <c r="AR109" i="1" s="1"/>
  <c r="AR122" i="1" s="1"/>
  <c r="AK87" i="1"/>
  <c r="AN14" i="1"/>
  <c r="AT14" i="1"/>
  <c r="AO14" i="1"/>
  <c r="AK79" i="1"/>
  <c r="AM14" i="1"/>
  <c r="DQ14" i="1"/>
  <c r="AW14" i="1"/>
  <c r="AY14" i="1"/>
  <c r="AY108" i="1"/>
  <c r="AY109" i="1" s="1"/>
  <c r="CG14" i="1"/>
  <c r="AV14" i="1"/>
  <c r="DA14" i="1"/>
  <c r="AX108" i="1"/>
  <c r="AX109" i="1" s="1"/>
  <c r="DU14" i="1"/>
  <c r="BD14" i="1"/>
  <c r="BD109" i="1"/>
  <c r="BB108" i="1"/>
  <c r="BB109" i="1" s="1"/>
  <c r="CA108" i="1"/>
  <c r="CA109" i="1" s="1"/>
  <c r="CB14" i="1"/>
  <c r="AW108" i="1"/>
  <c r="AW109" i="1" s="1"/>
  <c r="DV14" i="1"/>
  <c r="CH14" i="1"/>
  <c r="BC108" i="1"/>
  <c r="BC109" i="1" s="1"/>
  <c r="DT108" i="1"/>
  <c r="DT109" i="1" s="1"/>
  <c r="CH109" i="1"/>
  <c r="DT14" i="1"/>
  <c r="CF108" i="1"/>
  <c r="CF109" i="1" s="1"/>
  <c r="AX14" i="1"/>
  <c r="AV108" i="1"/>
  <c r="AV109" i="1" s="1"/>
  <c r="AV122" i="1" s="1"/>
  <c r="CF14" i="1"/>
  <c r="BZ14" i="1"/>
  <c r="CG108" i="1"/>
  <c r="CG109" i="1" s="1"/>
  <c r="DU108" i="1"/>
  <c r="DU109" i="1" s="1"/>
  <c r="BC14" i="1"/>
  <c r="BB14" i="1"/>
  <c r="CC14" i="1"/>
  <c r="DP108" i="1"/>
  <c r="DP109" i="1" s="1"/>
  <c r="DP122" i="1" s="1"/>
  <c r="DQ108" i="1"/>
  <c r="DQ109" i="1" s="1"/>
  <c r="DN108" i="1"/>
  <c r="DN109" i="1" s="1"/>
  <c r="DN122" i="1" s="1"/>
  <c r="DO108" i="1"/>
  <c r="DO109" i="1" s="1"/>
  <c r="DO122" i="1" s="1"/>
  <c r="CA14" i="1"/>
  <c r="CB108" i="1"/>
  <c r="CB109" i="1" s="1"/>
  <c r="BZ108" i="1"/>
  <c r="BZ109" i="1" s="1"/>
  <c r="BZ122" i="1" s="1"/>
  <c r="CC108" i="1"/>
  <c r="CC109" i="1" s="1"/>
  <c r="CC122" i="1" s="1"/>
  <c r="DU122" i="1" l="1"/>
  <c r="CF122" i="1"/>
  <c r="BC122" i="1"/>
  <c r="CB122" i="1"/>
  <c r="AO122" i="1"/>
  <c r="AS122" i="1"/>
  <c r="AR124" i="1"/>
  <c r="DT122" i="1"/>
  <c r="AW122" i="1"/>
  <c r="BD122" i="1"/>
  <c r="AM122" i="1"/>
  <c r="CH124" i="1"/>
  <c r="CH123" i="1"/>
  <c r="CG124" i="1"/>
  <c r="CG123" i="1"/>
  <c r="AQ123" i="1"/>
  <c r="AQ124" i="1"/>
  <c r="CC124" i="1"/>
  <c r="CC123" i="1"/>
  <c r="AX124" i="1"/>
  <c r="AX123" i="1"/>
  <c r="DV124" i="1"/>
  <c r="DV123" i="1"/>
  <c r="AM123" i="1"/>
  <c r="AM124" i="1"/>
  <c r="AN123" i="1"/>
  <c r="AP124" i="1"/>
  <c r="AP123" i="1"/>
  <c r="DP124" i="1"/>
  <c r="DP123" i="1"/>
  <c r="DO124" i="1"/>
  <c r="AT122" i="1"/>
  <c r="AT124" i="1"/>
  <c r="AT123" i="1"/>
  <c r="BZ124" i="1"/>
  <c r="BZ123" i="1"/>
  <c r="AY123" i="1"/>
  <c r="AY124" i="1"/>
  <c r="DF124" i="1"/>
  <c r="DF123" i="1"/>
  <c r="DO123" i="1"/>
  <c r="DN123" i="1"/>
  <c r="CA123" i="1"/>
  <c r="CA124" i="1"/>
  <c r="CH122" i="1"/>
  <c r="DU124" i="1"/>
  <c r="DU123" i="1"/>
  <c r="DQ124" i="1"/>
  <c r="DQ123" i="1"/>
  <c r="BB124" i="1"/>
  <c r="BB123" i="1"/>
  <c r="DA124" i="1"/>
  <c r="DA123" i="1"/>
  <c r="BC123" i="1"/>
  <c r="BC124" i="1"/>
  <c r="CF124" i="1"/>
  <c r="CF123" i="1"/>
  <c r="DT124" i="1"/>
  <c r="DT123" i="1"/>
  <c r="CB124" i="1"/>
  <c r="CB123" i="1"/>
  <c r="BD124" i="1"/>
  <c r="BD123" i="1"/>
  <c r="AV124" i="1"/>
  <c r="AV123" i="1"/>
  <c r="AW124" i="1"/>
  <c r="AW123" i="1"/>
  <c r="AO124" i="1"/>
  <c r="AO123" i="1"/>
  <c r="AS124" i="1"/>
  <c r="AS123" i="1"/>
  <c r="AR123" i="1"/>
  <c r="DN124" i="1"/>
  <c r="CA122" i="1"/>
  <c r="CG122" i="1"/>
  <c r="BB122" i="1"/>
  <c r="AX122" i="1"/>
  <c r="AY122" i="1"/>
  <c r="DA122" i="1"/>
  <c r="AQ122" i="1"/>
  <c r="DQ122" i="1"/>
  <c r="DV122" i="1"/>
  <c r="DF122" i="1"/>
  <c r="AK14" i="1"/>
  <c r="DM14" i="1"/>
  <c r="AU14" i="1"/>
  <c r="AN109" i="1"/>
  <c r="AN122" i="1" s="1"/>
  <c r="AL108" i="1"/>
  <c r="AL109" i="1" s="1"/>
  <c r="AL14" i="1"/>
  <c r="AU109" i="1"/>
  <c r="AU122" i="1" s="1"/>
  <c r="CZ80" i="1"/>
  <c r="CZ79" i="1" s="1"/>
  <c r="DG15" i="1"/>
  <c r="DE15" i="1"/>
  <c r="DE108" i="1" s="1"/>
  <c r="DE109" i="1" s="1"/>
  <c r="DM109" i="1"/>
  <c r="BY109" i="1"/>
  <c r="AN124" i="1" l="1"/>
  <c r="AL124" i="1"/>
  <c r="AL123" i="1"/>
  <c r="DM124" i="1"/>
  <c r="AU124" i="1"/>
  <c r="AL122" i="1"/>
  <c r="DM122" i="1"/>
  <c r="DG108" i="1"/>
  <c r="DG109" i="1" s="1"/>
  <c r="CZ15" i="1"/>
  <c r="CZ108" i="1" s="1"/>
  <c r="CZ109" i="1" s="1"/>
  <c r="DE14" i="1"/>
  <c r="CY15" i="1"/>
  <c r="DG14" i="1"/>
  <c r="DG123" i="1" l="1"/>
  <c r="DG124" i="1"/>
  <c r="DE122" i="1"/>
  <c r="DE124" i="1"/>
  <c r="DE123" i="1"/>
  <c r="DG122" i="1"/>
  <c r="CY14" i="1"/>
  <c r="CY108" i="1"/>
  <c r="CY109" i="1" s="1"/>
  <c r="CZ14" i="1"/>
  <c r="DB15" i="1"/>
  <c r="CO17" i="1"/>
  <c r="CP17" i="1"/>
  <c r="CQ17" i="1"/>
  <c r="CR17" i="1"/>
  <c r="CO18" i="1"/>
  <c r="CP18" i="1"/>
  <c r="CQ18" i="1"/>
  <c r="CR18" i="1"/>
  <c r="CO19" i="1"/>
  <c r="CP19" i="1"/>
  <c r="CQ19" i="1"/>
  <c r="CR19" i="1"/>
  <c r="CO20" i="1"/>
  <c r="CP20" i="1"/>
  <c r="CQ20" i="1"/>
  <c r="CR20" i="1"/>
  <c r="CO21" i="1"/>
  <c r="CP21" i="1"/>
  <c r="CQ21" i="1"/>
  <c r="CR21" i="1"/>
  <c r="CO22" i="1"/>
  <c r="CP22" i="1"/>
  <c r="CQ22" i="1"/>
  <c r="CR22" i="1"/>
  <c r="CO23" i="1"/>
  <c r="CP23" i="1"/>
  <c r="CQ23" i="1"/>
  <c r="CR23" i="1"/>
  <c r="CO24" i="1"/>
  <c r="CP24" i="1"/>
  <c r="CQ24" i="1"/>
  <c r="CR24" i="1"/>
  <c r="CO25" i="1"/>
  <c r="CP25" i="1"/>
  <c r="CQ25" i="1"/>
  <c r="CR25" i="1"/>
  <c r="CO26" i="1"/>
  <c r="CP26" i="1"/>
  <c r="CQ26" i="1"/>
  <c r="CR26" i="1"/>
  <c r="CO27" i="1"/>
  <c r="CP27" i="1"/>
  <c r="CQ27" i="1"/>
  <c r="CR27" i="1"/>
  <c r="CO28" i="1"/>
  <c r="CP28" i="1"/>
  <c r="CQ28" i="1"/>
  <c r="CR28" i="1"/>
  <c r="CO29" i="1"/>
  <c r="CP29" i="1"/>
  <c r="CQ29" i="1"/>
  <c r="CR29" i="1"/>
  <c r="CO30" i="1"/>
  <c r="CP30" i="1"/>
  <c r="CQ30" i="1"/>
  <c r="CR30" i="1"/>
  <c r="CO31" i="1"/>
  <c r="CP31" i="1"/>
  <c r="CQ31" i="1"/>
  <c r="CR31" i="1"/>
  <c r="CO32" i="1"/>
  <c r="CP32" i="1"/>
  <c r="CQ32" i="1"/>
  <c r="CR32" i="1"/>
  <c r="CO33" i="1"/>
  <c r="CP33" i="1"/>
  <c r="CQ33" i="1"/>
  <c r="CR33" i="1"/>
  <c r="CO34" i="1"/>
  <c r="CP34" i="1"/>
  <c r="CQ34" i="1"/>
  <c r="CR34" i="1"/>
  <c r="CO35" i="1"/>
  <c r="CP35" i="1"/>
  <c r="CQ35" i="1"/>
  <c r="CR35" i="1"/>
  <c r="CO36" i="1"/>
  <c r="CP36" i="1"/>
  <c r="CQ36" i="1"/>
  <c r="CR36" i="1"/>
  <c r="CO37" i="1"/>
  <c r="CP37" i="1"/>
  <c r="CQ37" i="1"/>
  <c r="CR37" i="1"/>
  <c r="CO38" i="1"/>
  <c r="CP38" i="1"/>
  <c r="CQ38" i="1"/>
  <c r="CR38" i="1"/>
  <c r="CO39" i="1"/>
  <c r="CP39" i="1"/>
  <c r="CQ39" i="1"/>
  <c r="CR39" i="1"/>
  <c r="CO40" i="1"/>
  <c r="CP40" i="1"/>
  <c r="CQ40" i="1"/>
  <c r="CR40" i="1"/>
  <c r="CO41" i="1"/>
  <c r="CP41" i="1"/>
  <c r="CQ41" i="1"/>
  <c r="CR41" i="1"/>
  <c r="CO42" i="1"/>
  <c r="CP42" i="1"/>
  <c r="CQ42" i="1"/>
  <c r="CR42" i="1"/>
  <c r="CO43" i="1"/>
  <c r="CP43" i="1"/>
  <c r="CQ43" i="1"/>
  <c r="CR43" i="1"/>
  <c r="CO44" i="1"/>
  <c r="CP44" i="1"/>
  <c r="CQ44" i="1"/>
  <c r="CR44" i="1"/>
  <c r="CO45" i="1"/>
  <c r="CP45" i="1"/>
  <c r="CQ45" i="1"/>
  <c r="CR45" i="1"/>
  <c r="CO46" i="1"/>
  <c r="CP46" i="1"/>
  <c r="CQ46" i="1"/>
  <c r="CR46" i="1"/>
  <c r="CO47" i="1"/>
  <c r="CP47" i="1"/>
  <c r="CQ47" i="1"/>
  <c r="CR47" i="1"/>
  <c r="CO48" i="1"/>
  <c r="CP48" i="1"/>
  <c r="CQ48" i="1"/>
  <c r="CR48" i="1"/>
  <c r="CO49" i="1"/>
  <c r="CP49" i="1"/>
  <c r="CQ49" i="1"/>
  <c r="CR49" i="1"/>
  <c r="CO50" i="1"/>
  <c r="CP50" i="1"/>
  <c r="CQ50" i="1"/>
  <c r="CR50" i="1"/>
  <c r="CO51" i="1"/>
  <c r="CP51" i="1"/>
  <c r="CQ51" i="1"/>
  <c r="CR51" i="1"/>
  <c r="CO52" i="1"/>
  <c r="CP52" i="1"/>
  <c r="CQ52" i="1"/>
  <c r="CR52" i="1"/>
  <c r="CO53" i="1"/>
  <c r="CP53" i="1"/>
  <c r="CQ53" i="1"/>
  <c r="CR53" i="1"/>
  <c r="CO54" i="1"/>
  <c r="CP54" i="1"/>
  <c r="CQ54" i="1"/>
  <c r="CR54" i="1"/>
  <c r="CO55" i="1"/>
  <c r="CP55" i="1"/>
  <c r="CQ55" i="1"/>
  <c r="CR55" i="1"/>
  <c r="CO56" i="1"/>
  <c r="CP56" i="1"/>
  <c r="CQ56" i="1"/>
  <c r="CR56" i="1"/>
  <c r="CO57" i="1"/>
  <c r="CP57" i="1"/>
  <c r="CQ57" i="1"/>
  <c r="CR57" i="1"/>
  <c r="CO59" i="1"/>
  <c r="CP59" i="1"/>
  <c r="CQ59" i="1"/>
  <c r="CR59" i="1"/>
  <c r="CO60" i="1"/>
  <c r="CP60" i="1"/>
  <c r="CQ60" i="1"/>
  <c r="CR60" i="1"/>
  <c r="CO61" i="1"/>
  <c r="CP61" i="1"/>
  <c r="CQ61" i="1"/>
  <c r="CR61" i="1"/>
  <c r="CO62" i="1"/>
  <c r="CP62" i="1"/>
  <c r="CQ62" i="1"/>
  <c r="CR62" i="1"/>
  <c r="CO63" i="1"/>
  <c r="CP63" i="1"/>
  <c r="CQ63" i="1"/>
  <c r="CR63" i="1"/>
  <c r="CO64" i="1"/>
  <c r="CP64" i="1"/>
  <c r="CQ64" i="1"/>
  <c r="CR64" i="1"/>
  <c r="CO65" i="1"/>
  <c r="CP65" i="1"/>
  <c r="CQ65" i="1"/>
  <c r="CR65" i="1"/>
  <c r="CO66" i="1"/>
  <c r="CP66" i="1"/>
  <c r="CQ66" i="1"/>
  <c r="CR66" i="1"/>
  <c r="CO67" i="1"/>
  <c r="CP67" i="1"/>
  <c r="CQ67" i="1"/>
  <c r="CR67" i="1"/>
  <c r="CO69" i="1"/>
  <c r="CP69" i="1"/>
  <c r="CQ69" i="1"/>
  <c r="CR69" i="1"/>
  <c r="CO71" i="1"/>
  <c r="CP71" i="1"/>
  <c r="CQ71" i="1"/>
  <c r="CR71" i="1"/>
  <c r="CO73" i="1"/>
  <c r="CP73" i="1"/>
  <c r="CQ73" i="1"/>
  <c r="CR73" i="1"/>
  <c r="CO74" i="1"/>
  <c r="CP74" i="1"/>
  <c r="CQ74" i="1"/>
  <c r="CR74" i="1"/>
  <c r="CO75" i="1"/>
  <c r="CP75" i="1"/>
  <c r="CQ75" i="1"/>
  <c r="CR75" i="1"/>
  <c r="CO76" i="1"/>
  <c r="CP76" i="1"/>
  <c r="CQ76" i="1"/>
  <c r="CR76" i="1"/>
  <c r="CO77" i="1"/>
  <c r="CP77" i="1"/>
  <c r="CQ77" i="1"/>
  <c r="CR77" i="1"/>
  <c r="CO78" i="1"/>
  <c r="CP78" i="1"/>
  <c r="CQ78" i="1"/>
  <c r="CR78" i="1"/>
  <c r="CO81" i="1"/>
  <c r="CP81" i="1"/>
  <c r="CQ81" i="1"/>
  <c r="CR81" i="1"/>
  <c r="CO82" i="1"/>
  <c r="CP82" i="1"/>
  <c r="CQ82" i="1"/>
  <c r="CR82" i="1"/>
  <c r="CO83" i="1"/>
  <c r="CP83" i="1"/>
  <c r="CQ83" i="1"/>
  <c r="CR83" i="1"/>
  <c r="CO85" i="1"/>
  <c r="CP85" i="1"/>
  <c r="CQ85" i="1"/>
  <c r="CR85" i="1"/>
  <c r="CO86" i="1"/>
  <c r="CP86" i="1"/>
  <c r="CQ86" i="1"/>
  <c r="CR86" i="1"/>
  <c r="CO89" i="1"/>
  <c r="CP89" i="1"/>
  <c r="CQ89" i="1"/>
  <c r="CR89" i="1"/>
  <c r="CO90" i="1"/>
  <c r="CP90" i="1"/>
  <c r="CQ90" i="1"/>
  <c r="CR90" i="1"/>
  <c r="CO91" i="1"/>
  <c r="CP91" i="1"/>
  <c r="CQ91" i="1"/>
  <c r="CR91" i="1"/>
  <c r="CO92" i="1"/>
  <c r="CP92" i="1"/>
  <c r="CQ92" i="1"/>
  <c r="CR92" i="1"/>
  <c r="CO93" i="1"/>
  <c r="CP93" i="1"/>
  <c r="CQ93" i="1"/>
  <c r="CR93" i="1"/>
  <c r="CO95" i="1"/>
  <c r="CP95" i="1"/>
  <c r="CQ95" i="1"/>
  <c r="CR95" i="1"/>
  <c r="CO96" i="1"/>
  <c r="CP96" i="1"/>
  <c r="CQ96" i="1"/>
  <c r="CR96" i="1"/>
  <c r="CO97" i="1"/>
  <c r="CP97" i="1"/>
  <c r="CQ97" i="1"/>
  <c r="CR97" i="1"/>
  <c r="CO98" i="1"/>
  <c r="CP98" i="1"/>
  <c r="CQ98" i="1"/>
  <c r="CR98" i="1"/>
  <c r="CO99" i="1"/>
  <c r="CP99" i="1"/>
  <c r="CQ99" i="1"/>
  <c r="CR99" i="1"/>
  <c r="CO100" i="1"/>
  <c r="CP100" i="1"/>
  <c r="CQ100" i="1"/>
  <c r="CR100" i="1"/>
  <c r="CO101" i="1"/>
  <c r="CP101" i="1"/>
  <c r="CQ101" i="1"/>
  <c r="CR101" i="1"/>
  <c r="CO103" i="1"/>
  <c r="CP103" i="1"/>
  <c r="CQ103" i="1"/>
  <c r="CR103" i="1"/>
  <c r="CO104" i="1"/>
  <c r="CP104" i="1"/>
  <c r="CQ104" i="1"/>
  <c r="CR104" i="1"/>
  <c r="CO105" i="1"/>
  <c r="CP105" i="1"/>
  <c r="CQ105" i="1"/>
  <c r="CR105" i="1"/>
  <c r="CO106" i="1"/>
  <c r="CP106" i="1"/>
  <c r="CQ106" i="1"/>
  <c r="CR106" i="1"/>
  <c r="CO107" i="1"/>
  <c r="CP107" i="1"/>
  <c r="CQ107" i="1"/>
  <c r="CR16" i="1"/>
  <c r="CQ16" i="1"/>
  <c r="CP16" i="1"/>
  <c r="CO16" i="1"/>
  <c r="BK89" i="1"/>
  <c r="BL89" i="1"/>
  <c r="BM89" i="1"/>
  <c r="BN89" i="1"/>
  <c r="BK90" i="1"/>
  <c r="BL90" i="1"/>
  <c r="BM90" i="1"/>
  <c r="BN90" i="1"/>
  <c r="BK91" i="1"/>
  <c r="BL91" i="1"/>
  <c r="BM91" i="1"/>
  <c r="BN91" i="1"/>
  <c r="BK92" i="1"/>
  <c r="BL92" i="1"/>
  <c r="BM92" i="1"/>
  <c r="BN92" i="1"/>
  <c r="BK93" i="1"/>
  <c r="BL93" i="1"/>
  <c r="BM93" i="1"/>
  <c r="BN93" i="1"/>
  <c r="BK95" i="1"/>
  <c r="BL95" i="1"/>
  <c r="BM95" i="1"/>
  <c r="BN95" i="1"/>
  <c r="BK96" i="1"/>
  <c r="BL96" i="1"/>
  <c r="BM96" i="1"/>
  <c r="BN96" i="1"/>
  <c r="BK97" i="1"/>
  <c r="BL97" i="1"/>
  <c r="BM97" i="1"/>
  <c r="BN97" i="1"/>
  <c r="BK98" i="1"/>
  <c r="BL98" i="1"/>
  <c r="BM98" i="1"/>
  <c r="BN98" i="1"/>
  <c r="BK99" i="1"/>
  <c r="BL99" i="1"/>
  <c r="BM99" i="1"/>
  <c r="BN99" i="1"/>
  <c r="BK100" i="1"/>
  <c r="BL100" i="1"/>
  <c r="BM100" i="1"/>
  <c r="BN100" i="1"/>
  <c r="BK101" i="1"/>
  <c r="BL101" i="1"/>
  <c r="BM101" i="1"/>
  <c r="BN101" i="1"/>
  <c r="BK103" i="1"/>
  <c r="BL103" i="1"/>
  <c r="BM103" i="1"/>
  <c r="BN103" i="1"/>
  <c r="BK104" i="1"/>
  <c r="BL104" i="1"/>
  <c r="BM104" i="1"/>
  <c r="BN104" i="1"/>
  <c r="BK105" i="1"/>
  <c r="BL105" i="1"/>
  <c r="BM105" i="1"/>
  <c r="BN105" i="1"/>
  <c r="BK106" i="1"/>
  <c r="BL106" i="1"/>
  <c r="BM106" i="1"/>
  <c r="BN106" i="1"/>
  <c r="BK107" i="1"/>
  <c r="BL107" i="1"/>
  <c r="BM107" i="1"/>
  <c r="BN107" i="1"/>
  <c r="DR89" i="1"/>
  <c r="DR90" i="1"/>
  <c r="DR91" i="1"/>
  <c r="DR92" i="1"/>
  <c r="DR93" i="1"/>
  <c r="DR95" i="1"/>
  <c r="DR96" i="1"/>
  <c r="DR97" i="1"/>
  <c r="DR98" i="1"/>
  <c r="DR99" i="1"/>
  <c r="DR100" i="1"/>
  <c r="DR101" i="1"/>
  <c r="DR103" i="1"/>
  <c r="DR104" i="1"/>
  <c r="DR105" i="1"/>
  <c r="DR106" i="1"/>
  <c r="DR107" i="1"/>
  <c r="DM89" i="1"/>
  <c r="DM90" i="1"/>
  <c r="DM91" i="1"/>
  <c r="DM92" i="1"/>
  <c r="DM93" i="1"/>
  <c r="DM95" i="1"/>
  <c r="DM96" i="1"/>
  <c r="DM97" i="1"/>
  <c r="DM98" i="1"/>
  <c r="DM99" i="1"/>
  <c r="DM100" i="1"/>
  <c r="DM101" i="1"/>
  <c r="DM103" i="1"/>
  <c r="DM104" i="1"/>
  <c r="DM105" i="1"/>
  <c r="DM106" i="1"/>
  <c r="DM107" i="1"/>
  <c r="DH89" i="1"/>
  <c r="DH90" i="1"/>
  <c r="DH91" i="1"/>
  <c r="DH92" i="1"/>
  <c r="DH93" i="1"/>
  <c r="DH95" i="1"/>
  <c r="DH96" i="1"/>
  <c r="DH97" i="1"/>
  <c r="DH98" i="1"/>
  <c r="DH99" i="1"/>
  <c r="DH100" i="1"/>
  <c r="DH101" i="1"/>
  <c r="DH103" i="1"/>
  <c r="DH104" i="1"/>
  <c r="DH105" i="1"/>
  <c r="DH106" i="1"/>
  <c r="DH107" i="1"/>
  <c r="DC89" i="1"/>
  <c r="DC90" i="1"/>
  <c r="DC91" i="1"/>
  <c r="DC92" i="1"/>
  <c r="DC93" i="1"/>
  <c r="DC95" i="1"/>
  <c r="DC96" i="1"/>
  <c r="DC97" i="1"/>
  <c r="DC98" i="1"/>
  <c r="DC99" i="1"/>
  <c r="DC100" i="1"/>
  <c r="DC101" i="1"/>
  <c r="DC103" i="1"/>
  <c r="DC104" i="1"/>
  <c r="DC105" i="1"/>
  <c r="DC106" i="1"/>
  <c r="DC107" i="1"/>
  <c r="CX89" i="1"/>
  <c r="CX90" i="1"/>
  <c r="CX91" i="1"/>
  <c r="CX92" i="1"/>
  <c r="CX93" i="1"/>
  <c r="CX95" i="1"/>
  <c r="CX96" i="1"/>
  <c r="CX97" i="1"/>
  <c r="CX98" i="1"/>
  <c r="CX99" i="1"/>
  <c r="CX100" i="1"/>
  <c r="CX101" i="1"/>
  <c r="CX103" i="1"/>
  <c r="CX104" i="1"/>
  <c r="CX105" i="1"/>
  <c r="CX106" i="1"/>
  <c r="CX107" i="1"/>
  <c r="CS89" i="1"/>
  <c r="CS90" i="1"/>
  <c r="CS91" i="1"/>
  <c r="CS92" i="1"/>
  <c r="CS93" i="1"/>
  <c r="CS95" i="1"/>
  <c r="CS96" i="1"/>
  <c r="CS97" i="1"/>
  <c r="CS98" i="1"/>
  <c r="CS99" i="1"/>
  <c r="CS100" i="1"/>
  <c r="CS101" i="1"/>
  <c r="CS103" i="1"/>
  <c r="CS104" i="1"/>
  <c r="CS105" i="1"/>
  <c r="CS106" i="1"/>
  <c r="CS107" i="1"/>
  <c r="CI89" i="1"/>
  <c r="CI90" i="1"/>
  <c r="CI91" i="1"/>
  <c r="CI92" i="1"/>
  <c r="CI93" i="1"/>
  <c r="CI95" i="1"/>
  <c r="CI96" i="1"/>
  <c r="CI97" i="1"/>
  <c r="CI98" i="1"/>
  <c r="CI99" i="1"/>
  <c r="CI100" i="1"/>
  <c r="CI101" i="1"/>
  <c r="CI103" i="1"/>
  <c r="CI104" i="1"/>
  <c r="CI105" i="1"/>
  <c r="CI106" i="1"/>
  <c r="CI107" i="1"/>
  <c r="CD89" i="1"/>
  <c r="CD90" i="1"/>
  <c r="CD91" i="1"/>
  <c r="CD92" i="1"/>
  <c r="CD93" i="1"/>
  <c r="CD95" i="1"/>
  <c r="CD96" i="1"/>
  <c r="CD97" i="1"/>
  <c r="CD98" i="1"/>
  <c r="CD99" i="1"/>
  <c r="CD100" i="1"/>
  <c r="CD101" i="1"/>
  <c r="CD103" i="1"/>
  <c r="CD104" i="1"/>
  <c r="CD105" i="1"/>
  <c r="CD106" i="1"/>
  <c r="CD107" i="1"/>
  <c r="BY89" i="1"/>
  <c r="BY90" i="1"/>
  <c r="BY91" i="1"/>
  <c r="BY92" i="1"/>
  <c r="BY93" i="1"/>
  <c r="BY95" i="1"/>
  <c r="BY96" i="1"/>
  <c r="BY97" i="1"/>
  <c r="BY98" i="1"/>
  <c r="BY99" i="1"/>
  <c r="BY100" i="1"/>
  <c r="BY101" i="1"/>
  <c r="BY103" i="1"/>
  <c r="BY104" i="1"/>
  <c r="BY105" i="1"/>
  <c r="BY106" i="1"/>
  <c r="BY107" i="1"/>
  <c r="AZ89" i="1"/>
  <c r="AZ90" i="1"/>
  <c r="AZ91" i="1"/>
  <c r="AZ92" i="1"/>
  <c r="AZ93" i="1"/>
  <c r="AZ95" i="1"/>
  <c r="AZ96" i="1"/>
  <c r="AZ97" i="1"/>
  <c r="AZ98" i="1"/>
  <c r="AZ99" i="1"/>
  <c r="AZ100" i="1"/>
  <c r="AZ101" i="1"/>
  <c r="AZ103" i="1"/>
  <c r="AZ104" i="1"/>
  <c r="AZ105" i="1"/>
  <c r="AZ106" i="1"/>
  <c r="AZ107" i="1"/>
  <c r="BE89" i="1"/>
  <c r="BE90" i="1"/>
  <c r="BE91" i="1"/>
  <c r="BE92" i="1"/>
  <c r="BE93" i="1"/>
  <c r="BE95" i="1"/>
  <c r="BE96" i="1"/>
  <c r="BE97" i="1"/>
  <c r="BE98" i="1"/>
  <c r="BE99" i="1"/>
  <c r="BE100" i="1"/>
  <c r="BE101" i="1"/>
  <c r="BE103" i="1"/>
  <c r="BE104" i="1"/>
  <c r="BE105" i="1"/>
  <c r="BE106" i="1"/>
  <c r="BE107" i="1"/>
  <c r="AU89" i="1"/>
  <c r="AU90" i="1"/>
  <c r="AU91" i="1"/>
  <c r="AU92" i="1"/>
  <c r="AU93" i="1"/>
  <c r="AU95" i="1"/>
  <c r="AU96" i="1"/>
  <c r="AU97" i="1"/>
  <c r="AU98" i="1"/>
  <c r="AU99" i="1"/>
  <c r="AU100" i="1"/>
  <c r="AU101" i="1"/>
  <c r="AU103" i="1"/>
  <c r="AU104" i="1"/>
  <c r="AU105" i="1"/>
  <c r="AU107"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9" i="1"/>
  <c r="DR60" i="1"/>
  <c r="DR61" i="1"/>
  <c r="DR62" i="1"/>
  <c r="DR63" i="1"/>
  <c r="DR64" i="1"/>
  <c r="DR65" i="1"/>
  <c r="DR66" i="1"/>
  <c r="DR67" i="1"/>
  <c r="DR69" i="1"/>
  <c r="DR71" i="1"/>
  <c r="DR73" i="1"/>
  <c r="DR74" i="1"/>
  <c r="DR75" i="1"/>
  <c r="DR76" i="1"/>
  <c r="DR77" i="1"/>
  <c r="DR78" i="1"/>
  <c r="DR81" i="1"/>
  <c r="DR82" i="1"/>
  <c r="DR83" i="1"/>
  <c r="DR85" i="1"/>
  <c r="DR86" i="1"/>
  <c r="DM16" i="1"/>
  <c r="DM17" i="1"/>
  <c r="DM18" i="1"/>
  <c r="DM19" i="1"/>
  <c r="DM20" i="1"/>
  <c r="DM21" i="1"/>
  <c r="DM22" i="1"/>
  <c r="DM23" i="1"/>
  <c r="DM24" i="1"/>
  <c r="DM25" i="1"/>
  <c r="DM26" i="1"/>
  <c r="DM27" i="1"/>
  <c r="DM28" i="1"/>
  <c r="DM29" i="1"/>
  <c r="DM30" i="1"/>
  <c r="DM31" i="1"/>
  <c r="DM32" i="1"/>
  <c r="DM33" i="1"/>
  <c r="DM34" i="1"/>
  <c r="DM35" i="1"/>
  <c r="DM36" i="1"/>
  <c r="DM37" i="1"/>
  <c r="DM38" i="1"/>
  <c r="DM39" i="1"/>
  <c r="DM40" i="1"/>
  <c r="DM41" i="1"/>
  <c r="DM42" i="1"/>
  <c r="DM43" i="1"/>
  <c r="DM44" i="1"/>
  <c r="DM45" i="1"/>
  <c r="DM46" i="1"/>
  <c r="DM47" i="1"/>
  <c r="DM48" i="1"/>
  <c r="DM49" i="1"/>
  <c r="DM50" i="1"/>
  <c r="DM51" i="1"/>
  <c r="DM52" i="1"/>
  <c r="DM53" i="1"/>
  <c r="DM54" i="1"/>
  <c r="DM55" i="1"/>
  <c r="DM56" i="1"/>
  <c r="DM57" i="1"/>
  <c r="DM59" i="1"/>
  <c r="DM60" i="1"/>
  <c r="DM61" i="1"/>
  <c r="DM62" i="1"/>
  <c r="DM63" i="1"/>
  <c r="DM64" i="1"/>
  <c r="DM65" i="1"/>
  <c r="DM66" i="1"/>
  <c r="DM67" i="1"/>
  <c r="DM69" i="1"/>
  <c r="DM71" i="1"/>
  <c r="DM73" i="1"/>
  <c r="DM74" i="1"/>
  <c r="DM75" i="1"/>
  <c r="DM76" i="1"/>
  <c r="DM77" i="1"/>
  <c r="DM78" i="1"/>
  <c r="DM81" i="1"/>
  <c r="DM82" i="1"/>
  <c r="DM83" i="1"/>
  <c r="DM85" i="1"/>
  <c r="DM86" i="1"/>
  <c r="DH17" i="1"/>
  <c r="DH18" i="1"/>
  <c r="DH19" i="1"/>
  <c r="DH20" i="1"/>
  <c r="DH21" i="1"/>
  <c r="DH22" i="1"/>
  <c r="DH23" i="1"/>
  <c r="DH24" i="1"/>
  <c r="DH25" i="1"/>
  <c r="DH26" i="1"/>
  <c r="DH27" i="1"/>
  <c r="DH28" i="1"/>
  <c r="DH29" i="1"/>
  <c r="DH30" i="1"/>
  <c r="DH31" i="1"/>
  <c r="DH32" i="1"/>
  <c r="DH33" i="1"/>
  <c r="DH34" i="1"/>
  <c r="DH35" i="1"/>
  <c r="DH36" i="1"/>
  <c r="DH37" i="1"/>
  <c r="DH38" i="1"/>
  <c r="DH39" i="1"/>
  <c r="DH40" i="1"/>
  <c r="DH41" i="1"/>
  <c r="DH42" i="1"/>
  <c r="DH43" i="1"/>
  <c r="DH44" i="1"/>
  <c r="DH45" i="1"/>
  <c r="DH46" i="1"/>
  <c r="DH47" i="1"/>
  <c r="DH48" i="1"/>
  <c r="DH49" i="1"/>
  <c r="DH50" i="1"/>
  <c r="DH51" i="1"/>
  <c r="DH52" i="1"/>
  <c r="DH53" i="1"/>
  <c r="DH54" i="1"/>
  <c r="DH55" i="1"/>
  <c r="DH56" i="1"/>
  <c r="DH57" i="1"/>
  <c r="DH59" i="1"/>
  <c r="DH60" i="1"/>
  <c r="DH61" i="1"/>
  <c r="DH62" i="1"/>
  <c r="DH63" i="1"/>
  <c r="DH64" i="1"/>
  <c r="DH65" i="1"/>
  <c r="DH66" i="1"/>
  <c r="DH67" i="1"/>
  <c r="DH69" i="1"/>
  <c r="DH71" i="1"/>
  <c r="DH73" i="1"/>
  <c r="DH74" i="1"/>
  <c r="DH75" i="1"/>
  <c r="DH76" i="1"/>
  <c r="DH77" i="1"/>
  <c r="DH78" i="1"/>
  <c r="DH81" i="1"/>
  <c r="DH82" i="1"/>
  <c r="DH83" i="1"/>
  <c r="DH85" i="1"/>
  <c r="DH86"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9" i="1"/>
  <c r="DC60" i="1"/>
  <c r="DC61" i="1"/>
  <c r="DC62" i="1"/>
  <c r="DC63" i="1"/>
  <c r="DC64" i="1"/>
  <c r="DC65" i="1"/>
  <c r="DC66" i="1"/>
  <c r="DC67" i="1"/>
  <c r="DC69" i="1"/>
  <c r="DC71" i="1"/>
  <c r="DC73" i="1"/>
  <c r="DC74" i="1"/>
  <c r="DC75" i="1"/>
  <c r="DC76" i="1"/>
  <c r="DC77" i="1"/>
  <c r="DC78" i="1"/>
  <c r="DC81" i="1"/>
  <c r="DC82" i="1"/>
  <c r="DC83" i="1"/>
  <c r="DC85" i="1"/>
  <c r="DC86" i="1"/>
  <c r="CX16" i="1"/>
  <c r="CX17" i="1"/>
  <c r="CX18" i="1"/>
  <c r="CX19" i="1"/>
  <c r="CX20" i="1"/>
  <c r="CX21" i="1"/>
  <c r="CX22" i="1"/>
  <c r="CX23" i="1"/>
  <c r="CX24" i="1"/>
  <c r="CX25" i="1"/>
  <c r="CX26" i="1"/>
  <c r="CX27" i="1"/>
  <c r="CX28" i="1"/>
  <c r="CX29" i="1"/>
  <c r="CX30" i="1"/>
  <c r="CX31" i="1"/>
  <c r="CX32" i="1"/>
  <c r="CX33" i="1"/>
  <c r="CX34" i="1"/>
  <c r="CX35" i="1"/>
  <c r="CX36" i="1"/>
  <c r="CX37" i="1"/>
  <c r="CX38" i="1"/>
  <c r="CX39" i="1"/>
  <c r="CX40" i="1"/>
  <c r="CX41" i="1"/>
  <c r="CX42" i="1"/>
  <c r="CX43" i="1"/>
  <c r="CX44" i="1"/>
  <c r="CX45" i="1"/>
  <c r="CX46" i="1"/>
  <c r="CX47" i="1"/>
  <c r="CX48" i="1"/>
  <c r="CX49" i="1"/>
  <c r="CX50" i="1"/>
  <c r="CX51" i="1"/>
  <c r="CX52" i="1"/>
  <c r="CX53" i="1"/>
  <c r="CX54" i="1"/>
  <c r="CX55" i="1"/>
  <c r="CX56" i="1"/>
  <c r="CX57" i="1"/>
  <c r="CX59" i="1"/>
  <c r="CX60" i="1"/>
  <c r="CX61" i="1"/>
  <c r="CX62" i="1"/>
  <c r="CX63" i="1"/>
  <c r="CX64" i="1"/>
  <c r="CX65" i="1"/>
  <c r="CX66" i="1"/>
  <c r="CX67" i="1"/>
  <c r="CX69" i="1"/>
  <c r="CX71" i="1"/>
  <c r="CX73" i="1"/>
  <c r="CX74" i="1"/>
  <c r="CX75" i="1"/>
  <c r="CX76" i="1"/>
  <c r="CX77" i="1"/>
  <c r="CX78" i="1"/>
  <c r="CX81" i="1"/>
  <c r="CX82" i="1"/>
  <c r="CX83" i="1"/>
  <c r="CX85" i="1"/>
  <c r="CX86"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9" i="1"/>
  <c r="CI60" i="1"/>
  <c r="CI61" i="1"/>
  <c r="CI62" i="1"/>
  <c r="CI63" i="1"/>
  <c r="CI64" i="1"/>
  <c r="CI65" i="1"/>
  <c r="CI66" i="1"/>
  <c r="CI67" i="1"/>
  <c r="CI69" i="1"/>
  <c r="CI71" i="1"/>
  <c r="CI73" i="1"/>
  <c r="CI74" i="1"/>
  <c r="CI75" i="1"/>
  <c r="CI76" i="1"/>
  <c r="CI77" i="1"/>
  <c r="CI78" i="1"/>
  <c r="CI81" i="1"/>
  <c r="CI82" i="1"/>
  <c r="CI83" i="1"/>
  <c r="CI85" i="1"/>
  <c r="CI86" i="1"/>
  <c r="CD16"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9" i="1"/>
  <c r="CD60" i="1"/>
  <c r="CD61" i="1"/>
  <c r="CD62" i="1"/>
  <c r="CD63" i="1"/>
  <c r="CD64" i="1"/>
  <c r="CD65" i="1"/>
  <c r="CD66" i="1"/>
  <c r="CD67" i="1"/>
  <c r="CD69" i="1"/>
  <c r="CD71" i="1"/>
  <c r="CD73" i="1"/>
  <c r="CD74" i="1"/>
  <c r="CD75" i="1"/>
  <c r="CD76" i="1"/>
  <c r="CD77" i="1"/>
  <c r="CD78" i="1"/>
  <c r="CD81" i="1"/>
  <c r="CD82" i="1"/>
  <c r="CD83" i="1"/>
  <c r="CD85" i="1"/>
  <c r="CD86"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9" i="1"/>
  <c r="BY60" i="1"/>
  <c r="BY61" i="1"/>
  <c r="BY62" i="1"/>
  <c r="BY63" i="1"/>
  <c r="BY64" i="1"/>
  <c r="BY65" i="1"/>
  <c r="BY66" i="1"/>
  <c r="BY67" i="1"/>
  <c r="BY69" i="1"/>
  <c r="BY71" i="1"/>
  <c r="BY73" i="1"/>
  <c r="BY74" i="1"/>
  <c r="BY75" i="1"/>
  <c r="BY76" i="1"/>
  <c r="BY77" i="1"/>
  <c r="BY78" i="1"/>
  <c r="BY81" i="1"/>
  <c r="BY82" i="1"/>
  <c r="BY83" i="1"/>
  <c r="BY85" i="1"/>
  <c r="BY86" i="1"/>
  <c r="BL16" i="1"/>
  <c r="BM16" i="1"/>
  <c r="BN16" i="1"/>
  <c r="BL17" i="1"/>
  <c r="BM17" i="1"/>
  <c r="BN17" i="1"/>
  <c r="BL18" i="1"/>
  <c r="BM18" i="1"/>
  <c r="BN18" i="1"/>
  <c r="BL19" i="1"/>
  <c r="BM19" i="1"/>
  <c r="BN19" i="1"/>
  <c r="BL20" i="1"/>
  <c r="BM20" i="1"/>
  <c r="BN20" i="1"/>
  <c r="BL21" i="1"/>
  <c r="BM21" i="1"/>
  <c r="BN21" i="1"/>
  <c r="BL22" i="1"/>
  <c r="BM22" i="1"/>
  <c r="BN22" i="1"/>
  <c r="BL23" i="1"/>
  <c r="BM23" i="1"/>
  <c r="BN23" i="1"/>
  <c r="BL24" i="1"/>
  <c r="BM24" i="1"/>
  <c r="BN24" i="1"/>
  <c r="BL25" i="1"/>
  <c r="BM25" i="1"/>
  <c r="BN25" i="1"/>
  <c r="BK26" i="1"/>
  <c r="BL26" i="1"/>
  <c r="BM26" i="1"/>
  <c r="BN26" i="1"/>
  <c r="BK27" i="1"/>
  <c r="BL27" i="1"/>
  <c r="BM27" i="1"/>
  <c r="BN27" i="1"/>
  <c r="BK28" i="1"/>
  <c r="BL28" i="1"/>
  <c r="BM28" i="1"/>
  <c r="BN28" i="1"/>
  <c r="BK29" i="1"/>
  <c r="BL29" i="1"/>
  <c r="BM29" i="1"/>
  <c r="BN29" i="1"/>
  <c r="BK30" i="1"/>
  <c r="BL30" i="1"/>
  <c r="BM30" i="1"/>
  <c r="BN30" i="1"/>
  <c r="BK31" i="1"/>
  <c r="BL31" i="1"/>
  <c r="BM31" i="1"/>
  <c r="BN31" i="1"/>
  <c r="BK32" i="1"/>
  <c r="BL32" i="1"/>
  <c r="BM32" i="1"/>
  <c r="BN32" i="1"/>
  <c r="BK33" i="1"/>
  <c r="BL33" i="1"/>
  <c r="BM33" i="1"/>
  <c r="BN33" i="1"/>
  <c r="BK34" i="1"/>
  <c r="BL34" i="1"/>
  <c r="BM34" i="1"/>
  <c r="BN34" i="1"/>
  <c r="BK35" i="1"/>
  <c r="BL35" i="1"/>
  <c r="BM35" i="1"/>
  <c r="BN35" i="1"/>
  <c r="BK36" i="1"/>
  <c r="BL36" i="1"/>
  <c r="BM36" i="1"/>
  <c r="BN36" i="1"/>
  <c r="BK37" i="1"/>
  <c r="BL37" i="1"/>
  <c r="BM37" i="1"/>
  <c r="BN37" i="1"/>
  <c r="BK38" i="1"/>
  <c r="BL38" i="1"/>
  <c r="BM38" i="1"/>
  <c r="BN38" i="1"/>
  <c r="BK39" i="1"/>
  <c r="BL39" i="1"/>
  <c r="BM39" i="1"/>
  <c r="BN39" i="1"/>
  <c r="BK40" i="1"/>
  <c r="BL40" i="1"/>
  <c r="BM40" i="1"/>
  <c r="BN40" i="1"/>
  <c r="BK41" i="1"/>
  <c r="BL41" i="1"/>
  <c r="BM41" i="1"/>
  <c r="BN41" i="1"/>
  <c r="BK42" i="1"/>
  <c r="BL42" i="1"/>
  <c r="BM42" i="1"/>
  <c r="BN42" i="1"/>
  <c r="BK43" i="1"/>
  <c r="BL43" i="1"/>
  <c r="BM43" i="1"/>
  <c r="BN43" i="1"/>
  <c r="BK44" i="1"/>
  <c r="BL44" i="1"/>
  <c r="BM44" i="1"/>
  <c r="BN44" i="1"/>
  <c r="BK45" i="1"/>
  <c r="BL45" i="1"/>
  <c r="BM45" i="1"/>
  <c r="BN45" i="1"/>
  <c r="BK46" i="1"/>
  <c r="BL46" i="1"/>
  <c r="BM46" i="1"/>
  <c r="BN46" i="1"/>
  <c r="BK47" i="1"/>
  <c r="BL47" i="1"/>
  <c r="BM47" i="1"/>
  <c r="BN47" i="1"/>
  <c r="BK48" i="1"/>
  <c r="BL48" i="1"/>
  <c r="BM48" i="1"/>
  <c r="BN48" i="1"/>
  <c r="BK49" i="1"/>
  <c r="BL49" i="1"/>
  <c r="BM49" i="1"/>
  <c r="BN49" i="1"/>
  <c r="BK50" i="1"/>
  <c r="BL50" i="1"/>
  <c r="BM50" i="1"/>
  <c r="BN50" i="1"/>
  <c r="BK51" i="1"/>
  <c r="BL51" i="1"/>
  <c r="BM51" i="1"/>
  <c r="BN51" i="1"/>
  <c r="BK52" i="1"/>
  <c r="BL52" i="1"/>
  <c r="BM52" i="1"/>
  <c r="BN52" i="1"/>
  <c r="BK53" i="1"/>
  <c r="BL53" i="1"/>
  <c r="BM53" i="1"/>
  <c r="BN53" i="1"/>
  <c r="BK54" i="1"/>
  <c r="BL54" i="1"/>
  <c r="BM54" i="1"/>
  <c r="BN54" i="1"/>
  <c r="BK55" i="1"/>
  <c r="BL55" i="1"/>
  <c r="BM55" i="1"/>
  <c r="BN55" i="1"/>
  <c r="BK56" i="1"/>
  <c r="BL56" i="1"/>
  <c r="BM56" i="1"/>
  <c r="BN56" i="1"/>
  <c r="BK57" i="1"/>
  <c r="BL57" i="1"/>
  <c r="BM57" i="1"/>
  <c r="BN57" i="1"/>
  <c r="BK59" i="1"/>
  <c r="BL59" i="1"/>
  <c r="BM59" i="1"/>
  <c r="BN59" i="1"/>
  <c r="BK60" i="1"/>
  <c r="BL60" i="1"/>
  <c r="BM60" i="1"/>
  <c r="BN60" i="1"/>
  <c r="BK61" i="1"/>
  <c r="BL61" i="1"/>
  <c r="BM61" i="1"/>
  <c r="BN61" i="1"/>
  <c r="BK62" i="1"/>
  <c r="BL62" i="1"/>
  <c r="BM62" i="1"/>
  <c r="BN62" i="1"/>
  <c r="BK63" i="1"/>
  <c r="BL63" i="1"/>
  <c r="BM63" i="1"/>
  <c r="BN63" i="1"/>
  <c r="BK64" i="1"/>
  <c r="BL64" i="1"/>
  <c r="BM64" i="1"/>
  <c r="BN64" i="1"/>
  <c r="BK65" i="1"/>
  <c r="BL65" i="1"/>
  <c r="BM65" i="1"/>
  <c r="BN65" i="1"/>
  <c r="BK66" i="1"/>
  <c r="BL66" i="1"/>
  <c r="BM66" i="1"/>
  <c r="BN66" i="1"/>
  <c r="BK67" i="1"/>
  <c r="BL67" i="1"/>
  <c r="BM67" i="1"/>
  <c r="BN67" i="1"/>
  <c r="BK69" i="1"/>
  <c r="BL69" i="1"/>
  <c r="BM69" i="1"/>
  <c r="BN69" i="1"/>
  <c r="BK71" i="1"/>
  <c r="BL71" i="1"/>
  <c r="BM71" i="1"/>
  <c r="BN71" i="1"/>
  <c r="BK73" i="1"/>
  <c r="BL73" i="1"/>
  <c r="BM73" i="1"/>
  <c r="BN73" i="1"/>
  <c r="BK74" i="1"/>
  <c r="BL74" i="1"/>
  <c r="BM74" i="1"/>
  <c r="BN74" i="1"/>
  <c r="BK75" i="1"/>
  <c r="BL75" i="1"/>
  <c r="BM75" i="1"/>
  <c r="BN75" i="1"/>
  <c r="BK76" i="1"/>
  <c r="BL76" i="1"/>
  <c r="BM76" i="1"/>
  <c r="BN76" i="1"/>
  <c r="BK77" i="1"/>
  <c r="BL77" i="1"/>
  <c r="BM77" i="1"/>
  <c r="BN77" i="1"/>
  <c r="BK78" i="1"/>
  <c r="BL78" i="1"/>
  <c r="BM78" i="1"/>
  <c r="BN78" i="1"/>
  <c r="BK81" i="1"/>
  <c r="BL81" i="1"/>
  <c r="BM81" i="1"/>
  <c r="BN81" i="1"/>
  <c r="BK82" i="1"/>
  <c r="BL82" i="1"/>
  <c r="BM82" i="1"/>
  <c r="BN82" i="1"/>
  <c r="BK83" i="1"/>
  <c r="BL83" i="1"/>
  <c r="BM83" i="1"/>
  <c r="BN83" i="1"/>
  <c r="BK85" i="1"/>
  <c r="BL85" i="1"/>
  <c r="BM85" i="1"/>
  <c r="BN85" i="1"/>
  <c r="BK86" i="1"/>
  <c r="BL86" i="1"/>
  <c r="BM86" i="1"/>
  <c r="BN86"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9" i="1"/>
  <c r="BE60" i="1"/>
  <c r="BE61" i="1"/>
  <c r="BE62" i="1"/>
  <c r="BE63" i="1"/>
  <c r="BE64" i="1"/>
  <c r="BE65" i="1"/>
  <c r="BE66" i="1"/>
  <c r="BE67" i="1"/>
  <c r="BE69" i="1"/>
  <c r="BE71" i="1"/>
  <c r="BE73" i="1"/>
  <c r="BE74" i="1"/>
  <c r="BE75" i="1"/>
  <c r="BE76" i="1"/>
  <c r="BE77" i="1"/>
  <c r="BE78" i="1"/>
  <c r="BE81" i="1"/>
  <c r="BE82" i="1"/>
  <c r="BE83" i="1"/>
  <c r="BE85" i="1"/>
  <c r="BE86"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9" i="1"/>
  <c r="AZ60" i="1"/>
  <c r="AZ61" i="1"/>
  <c r="AZ62" i="1"/>
  <c r="AZ63" i="1"/>
  <c r="AZ64" i="1"/>
  <c r="AZ65" i="1"/>
  <c r="AZ66" i="1"/>
  <c r="AZ67" i="1"/>
  <c r="AZ69" i="1"/>
  <c r="AZ71" i="1"/>
  <c r="AZ73" i="1"/>
  <c r="AZ74" i="1"/>
  <c r="AZ75" i="1"/>
  <c r="AZ76" i="1"/>
  <c r="AZ77" i="1"/>
  <c r="AZ78" i="1"/>
  <c r="AZ81" i="1"/>
  <c r="AZ82" i="1"/>
  <c r="AZ83" i="1"/>
  <c r="AZ85" i="1"/>
  <c r="AZ86"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9" i="1"/>
  <c r="AU60" i="1"/>
  <c r="AU61" i="1"/>
  <c r="AU62" i="1"/>
  <c r="AU63" i="1"/>
  <c r="AU64" i="1"/>
  <c r="AU65" i="1"/>
  <c r="AU66" i="1"/>
  <c r="AU67" i="1"/>
  <c r="AU69" i="1"/>
  <c r="AU71" i="1"/>
  <c r="AU73" i="1"/>
  <c r="AU74" i="1"/>
  <c r="AU75" i="1"/>
  <c r="AU76" i="1"/>
  <c r="AU77" i="1"/>
  <c r="AU78" i="1"/>
  <c r="AU81" i="1"/>
  <c r="AU82" i="1"/>
  <c r="AU83" i="1"/>
  <c r="AU85" i="1"/>
  <c r="AU86" i="1"/>
  <c r="CY122" i="1" l="1"/>
  <c r="CY123" i="1"/>
  <c r="CY124" i="1"/>
  <c r="CZ122" i="1"/>
  <c r="CZ124" i="1"/>
  <c r="CZ123" i="1"/>
  <c r="DB108" i="1"/>
  <c r="DB109" i="1" s="1"/>
  <c r="DH88" i="1"/>
  <c r="DH84" i="1"/>
  <c r="DH80" i="1"/>
  <c r="CS94" i="1"/>
  <c r="CS88" i="1"/>
  <c r="DH94" i="1"/>
  <c r="CR15" i="1"/>
  <c r="CR108" i="1" s="1"/>
  <c r="CQ15" i="1"/>
  <c r="CP15" i="1"/>
  <c r="BJ103" i="1"/>
  <c r="BJ98" i="1"/>
  <c r="BJ93" i="1"/>
  <c r="BJ89" i="1"/>
  <c r="CN107" i="1"/>
  <c r="CN106" i="1"/>
  <c r="CN105" i="1"/>
  <c r="CN104" i="1"/>
  <c r="CN103" i="1"/>
  <c r="CN101" i="1"/>
  <c r="CN100" i="1"/>
  <c r="CN99" i="1"/>
  <c r="CN98" i="1"/>
  <c r="CN97" i="1"/>
  <c r="CN96" i="1"/>
  <c r="CN95" i="1"/>
  <c r="CN93" i="1"/>
  <c r="CN92" i="1"/>
  <c r="CN91" i="1"/>
  <c r="CN90" i="1"/>
  <c r="CN89" i="1"/>
  <c r="CN86" i="1"/>
  <c r="CN85" i="1"/>
  <c r="CN83" i="1"/>
  <c r="CN82" i="1"/>
  <c r="CN81" i="1"/>
  <c r="CN78" i="1"/>
  <c r="CN77" i="1"/>
  <c r="CN76" i="1"/>
  <c r="CN75" i="1"/>
  <c r="CN74" i="1"/>
  <c r="CN73" i="1"/>
  <c r="CN71" i="1"/>
  <c r="CN69" i="1"/>
  <c r="CN67" i="1"/>
  <c r="CN66" i="1"/>
  <c r="CN64" i="1"/>
  <c r="CN63" i="1"/>
  <c r="CN62" i="1"/>
  <c r="CN61" i="1"/>
  <c r="CN60" i="1"/>
  <c r="CN59" i="1"/>
  <c r="CN57" i="1"/>
  <c r="CN56" i="1"/>
  <c r="CN55" i="1"/>
  <c r="CN54" i="1"/>
  <c r="CN53" i="1"/>
  <c r="CN52" i="1"/>
  <c r="CN51" i="1"/>
  <c r="CN50" i="1"/>
  <c r="CN49" i="1"/>
  <c r="CN48" i="1"/>
  <c r="CN47" i="1"/>
  <c r="CN46" i="1"/>
  <c r="CN45" i="1"/>
  <c r="CN44" i="1"/>
  <c r="CN43" i="1"/>
  <c r="CN42" i="1"/>
  <c r="CN41" i="1"/>
  <c r="CN40" i="1"/>
  <c r="CN39" i="1"/>
  <c r="CN38" i="1"/>
  <c r="CN37" i="1"/>
  <c r="CN36" i="1"/>
  <c r="CN35" i="1"/>
  <c r="CN34" i="1"/>
  <c r="CN33" i="1"/>
  <c r="CN32" i="1"/>
  <c r="CN31" i="1"/>
  <c r="CN30" i="1"/>
  <c r="CN29" i="1"/>
  <c r="CN28" i="1"/>
  <c r="CN27" i="1"/>
  <c r="CN26" i="1"/>
  <c r="CN25" i="1"/>
  <c r="CN24" i="1"/>
  <c r="CN23" i="1"/>
  <c r="CN22" i="1"/>
  <c r="CN21" i="1"/>
  <c r="CN20" i="1"/>
  <c r="CN19" i="1"/>
  <c r="CN18" i="1"/>
  <c r="CN17" i="1"/>
  <c r="DB14" i="1"/>
  <c r="CN65" i="1"/>
  <c r="DM94" i="1"/>
  <c r="BY84" i="1"/>
  <c r="CX84" i="1"/>
  <c r="DM84" i="1"/>
  <c r="DM102" i="1"/>
  <c r="BY102" i="1"/>
  <c r="BY88" i="1"/>
  <c r="BY15" i="1"/>
  <c r="CX15" i="1"/>
  <c r="CX94" i="1"/>
  <c r="DM88" i="1"/>
  <c r="DM15" i="1"/>
  <c r="BY80" i="1"/>
  <c r="BY68" i="1"/>
  <c r="CX80" i="1"/>
  <c r="CX68" i="1"/>
  <c r="DM80" i="1"/>
  <c r="DM68" i="1"/>
  <c r="BY94" i="1"/>
  <c r="CX102" i="1"/>
  <c r="CX88" i="1"/>
  <c r="BJ56" i="1"/>
  <c r="BJ77" i="1"/>
  <c r="CD84" i="1"/>
  <c r="AU84" i="1"/>
  <c r="AZ84" i="1"/>
  <c r="BE84" i="1"/>
  <c r="BJ83" i="1"/>
  <c r="BJ73" i="1"/>
  <c r="BJ66" i="1"/>
  <c r="BJ62" i="1"/>
  <c r="BJ48" i="1"/>
  <c r="BJ40" i="1"/>
  <c r="BJ32" i="1"/>
  <c r="DC88" i="1"/>
  <c r="BE88" i="1"/>
  <c r="BJ85" i="1"/>
  <c r="BJ82" i="1"/>
  <c r="BJ81" i="1"/>
  <c r="BJ78" i="1"/>
  <c r="BJ76" i="1"/>
  <c r="BJ75" i="1"/>
  <c r="BJ74" i="1"/>
  <c r="BJ71" i="1"/>
  <c r="BJ69" i="1"/>
  <c r="BJ67" i="1"/>
  <c r="BJ65" i="1"/>
  <c r="BJ64" i="1"/>
  <c r="BJ63" i="1"/>
  <c r="BJ61" i="1"/>
  <c r="BJ60" i="1"/>
  <c r="BJ59" i="1"/>
  <c r="BJ57" i="1"/>
  <c r="BJ55" i="1"/>
  <c r="BJ54" i="1"/>
  <c r="BJ53" i="1"/>
  <c r="BJ52" i="1"/>
  <c r="BJ51" i="1"/>
  <c r="BJ50" i="1"/>
  <c r="BJ49" i="1"/>
  <c r="BJ47" i="1"/>
  <c r="BJ46" i="1"/>
  <c r="BJ45" i="1"/>
  <c r="BJ44" i="1"/>
  <c r="BJ43" i="1"/>
  <c r="BJ42" i="1"/>
  <c r="BJ41" i="1"/>
  <c r="BJ39" i="1"/>
  <c r="BJ38" i="1"/>
  <c r="BJ37" i="1"/>
  <c r="BJ36" i="1"/>
  <c r="BJ35" i="1"/>
  <c r="BJ34" i="1"/>
  <c r="BJ33" i="1"/>
  <c r="BJ31" i="1"/>
  <c r="BJ30" i="1"/>
  <c r="BJ29" i="1"/>
  <c r="BJ28" i="1"/>
  <c r="BJ27" i="1"/>
  <c r="BJ26" i="1"/>
  <c r="DC80" i="1"/>
  <c r="DR80" i="1"/>
  <c r="CD80" i="1"/>
  <c r="DC84" i="1"/>
  <c r="DR84" i="1"/>
  <c r="CD102" i="1"/>
  <c r="CD88" i="1"/>
  <c r="BJ106" i="1"/>
  <c r="BJ105" i="1"/>
  <c r="BJ104" i="1"/>
  <c r="BJ101" i="1"/>
  <c r="BJ100" i="1"/>
  <c r="BJ99" i="1"/>
  <c r="BJ97" i="1"/>
  <c r="BJ96" i="1"/>
  <c r="BJ95" i="1"/>
  <c r="BJ92" i="1"/>
  <c r="BJ91" i="1"/>
  <c r="BJ90" i="1"/>
  <c r="CN16" i="1"/>
  <c r="AZ15" i="1"/>
  <c r="BE15" i="1"/>
  <c r="AU80" i="1"/>
  <c r="AZ80" i="1"/>
  <c r="AZ68" i="1"/>
  <c r="BE80" i="1"/>
  <c r="BE68" i="1"/>
  <c r="BE94" i="1"/>
  <c r="DC94" i="1"/>
  <c r="CD15" i="1"/>
  <c r="DC15" i="1"/>
  <c r="DR15" i="1"/>
  <c r="AU94" i="1"/>
  <c r="BE102" i="1"/>
  <c r="AZ94" i="1"/>
  <c r="DC102" i="1"/>
  <c r="DR94" i="1"/>
  <c r="BJ107" i="1"/>
  <c r="CD68" i="1"/>
  <c r="DC68" i="1"/>
  <c r="DR68" i="1"/>
  <c r="AU88" i="1"/>
  <c r="AZ102" i="1"/>
  <c r="AZ88" i="1"/>
  <c r="CD94" i="1"/>
  <c r="DR102" i="1"/>
  <c r="DR88" i="1"/>
  <c r="BJ86" i="1"/>
  <c r="BA102" i="1"/>
  <c r="BF102" i="1"/>
  <c r="CE102" i="1"/>
  <c r="CJ102" i="1"/>
  <c r="CI102" i="1" s="1"/>
  <c r="DD102" i="1"/>
  <c r="DS102" i="1"/>
  <c r="BA88" i="1"/>
  <c r="BF88" i="1"/>
  <c r="CE88" i="1"/>
  <c r="CJ88" i="1"/>
  <c r="CI88" i="1" s="1"/>
  <c r="DD88" i="1"/>
  <c r="DS88" i="1"/>
  <c r="BA94" i="1"/>
  <c r="BF94" i="1"/>
  <c r="CE94" i="1"/>
  <c r="CJ94" i="1"/>
  <c r="CI94" i="1" s="1"/>
  <c r="DD94" i="1"/>
  <c r="DS94" i="1"/>
  <c r="BA84" i="1"/>
  <c r="BF84" i="1"/>
  <c r="CE84" i="1"/>
  <c r="CJ84" i="1"/>
  <c r="CI84" i="1" s="1"/>
  <c r="DD84" i="1"/>
  <c r="DS84" i="1"/>
  <c r="BA80" i="1"/>
  <c r="BF80" i="1"/>
  <c r="CE80" i="1"/>
  <c r="CJ80" i="1"/>
  <c r="CI80" i="1" s="1"/>
  <c r="DD80" i="1"/>
  <c r="DS80" i="1"/>
  <c r="BA68" i="1"/>
  <c r="BF68" i="1"/>
  <c r="CE68" i="1"/>
  <c r="CJ68" i="1"/>
  <c r="CI68" i="1" s="1"/>
  <c r="DD68" i="1"/>
  <c r="DS68" i="1"/>
  <c r="BA15" i="1"/>
  <c r="BF15" i="1"/>
  <c r="BK15" i="1" s="1"/>
  <c r="CE15" i="1"/>
  <c r="CJ15" i="1"/>
  <c r="CI15" i="1" s="1"/>
  <c r="CO15" i="1"/>
  <c r="DD15" i="1"/>
  <c r="DS15" i="1"/>
  <c r="DB124" i="1" l="1"/>
  <c r="DB123" i="1"/>
  <c r="DB122" i="1"/>
  <c r="CX79" i="1"/>
  <c r="CN15" i="1"/>
  <c r="CQ14" i="1"/>
  <c r="CQ108" i="1"/>
  <c r="CR14" i="1"/>
  <c r="CP14" i="1"/>
  <c r="CP108" i="1"/>
  <c r="BM15" i="1"/>
  <c r="BM68" i="1"/>
  <c r="BM80" i="1"/>
  <c r="BM84" i="1"/>
  <c r="BM88" i="1"/>
  <c r="CO68" i="1"/>
  <c r="CN68" i="1" s="1"/>
  <c r="BL68" i="1"/>
  <c r="CO80" i="1"/>
  <c r="CN80" i="1" s="1"/>
  <c r="CO84" i="1"/>
  <c r="CN84" i="1" s="1"/>
  <c r="BL84" i="1"/>
  <c r="CO94" i="1"/>
  <c r="CN94" i="1" s="1"/>
  <c r="BL94" i="1"/>
  <c r="CO88" i="1"/>
  <c r="CN88" i="1" s="1"/>
  <c r="BL88" i="1"/>
  <c r="BK84" i="1"/>
  <c r="BK94" i="1"/>
  <c r="BK88" i="1"/>
  <c r="BN68" i="1"/>
  <c r="BN80" i="1"/>
  <c r="BN84" i="1"/>
  <c r="BN94" i="1"/>
  <c r="BN88" i="1"/>
  <c r="DM87" i="1"/>
  <c r="AZ79" i="1"/>
  <c r="CX87" i="1"/>
  <c r="BY79" i="1"/>
  <c r="BL102" i="1"/>
  <c r="CO102" i="1"/>
  <c r="CN102" i="1" s="1"/>
  <c r="BK102" i="1"/>
  <c r="BN102" i="1"/>
  <c r="BM102" i="1"/>
  <c r="DM79" i="1"/>
  <c r="BE87" i="1"/>
  <c r="BY87" i="1"/>
  <c r="BY14" i="1" s="1"/>
  <c r="BJ84" i="1"/>
  <c r="CD79" i="1"/>
  <c r="BF79" i="1"/>
  <c r="DR79" i="1"/>
  <c r="DC87" i="1"/>
  <c r="BE79" i="1"/>
  <c r="BJ94" i="1"/>
  <c r="DC79" i="1"/>
  <c r="BJ68" i="1"/>
  <c r="BJ88" i="1"/>
  <c r="BJ80" i="1"/>
  <c r="DR87" i="1"/>
  <c r="BJ102" i="1"/>
  <c r="CD87" i="1"/>
  <c r="CD108" i="1" s="1"/>
  <c r="AZ87" i="1"/>
  <c r="BM94" i="1"/>
  <c r="DD87" i="1"/>
  <c r="CJ87" i="1"/>
  <c r="CI87" i="1" s="1"/>
  <c r="BF87" i="1"/>
  <c r="BA87" i="1"/>
  <c r="DD79" i="1"/>
  <c r="CJ79" i="1"/>
  <c r="CI79" i="1" s="1"/>
  <c r="BN15" i="1"/>
  <c r="DS87" i="1"/>
  <c r="CE87" i="1"/>
  <c r="DS79" i="1"/>
  <c r="CE79" i="1"/>
  <c r="BK68" i="1"/>
  <c r="BK80" i="1"/>
  <c r="BA79" i="1"/>
  <c r="BL15" i="1"/>
  <c r="BL80" i="1"/>
  <c r="BY122" i="1" l="1"/>
  <c r="BY124" i="1"/>
  <c r="BE108" i="1"/>
  <c r="CQ122" i="1"/>
  <c r="CQ123" i="1"/>
  <c r="CQ124" i="1"/>
  <c r="CR122" i="1"/>
  <c r="CR124" i="1"/>
  <c r="CR123" i="1"/>
  <c r="CP122" i="1"/>
  <c r="CP124" i="1"/>
  <c r="CP123" i="1"/>
  <c r="AZ108" i="1"/>
  <c r="CI108" i="1"/>
  <c r="DC108" i="1"/>
  <c r="CX108" i="1"/>
  <c r="CX109" i="1" s="1"/>
  <c r="DD108" i="1"/>
  <c r="DD109" i="1" s="1"/>
  <c r="BP108" i="1"/>
  <c r="BP123" i="1" s="1"/>
  <c r="DM108" i="1"/>
  <c r="DM123" i="1" s="1"/>
  <c r="BN87" i="1"/>
  <c r="BN79" i="1"/>
  <c r="CO79" i="1"/>
  <c r="BL79" i="1"/>
  <c r="BK79" i="1"/>
  <c r="BL87" i="1"/>
  <c r="BM79" i="1"/>
  <c r="CO87" i="1"/>
  <c r="CN87" i="1" s="1"/>
  <c r="BM87" i="1"/>
  <c r="BJ79" i="1"/>
  <c r="BO108" i="1"/>
  <c r="BO123" i="1" s="1"/>
  <c r="CX14" i="1"/>
  <c r="BF108" i="1"/>
  <c r="AU108" i="1"/>
  <c r="AU123" i="1" s="1"/>
  <c r="CE14" i="1"/>
  <c r="CE108" i="1"/>
  <c r="BA108" i="1"/>
  <c r="CD14" i="1"/>
  <c r="BY108" i="1"/>
  <c r="BY123" i="1" s="1"/>
  <c r="CJ108" i="1"/>
  <c r="CJ14" i="1"/>
  <c r="BJ87" i="1"/>
  <c r="BF14" i="1"/>
  <c r="BK87" i="1"/>
  <c r="DS14" i="1"/>
  <c r="DD14" i="1"/>
  <c r="DS108" i="1"/>
  <c r="BA14" i="1"/>
  <c r="CX124" i="1" l="1"/>
  <c r="CX123" i="1"/>
  <c r="DD124" i="1"/>
  <c r="DD123" i="1"/>
  <c r="CD123" i="1"/>
  <c r="AZ14" i="1"/>
  <c r="BA123" i="1"/>
  <c r="BF123" i="1"/>
  <c r="CE123" i="1"/>
  <c r="DS123" i="1"/>
  <c r="CI14" i="1"/>
  <c r="CJ123" i="1"/>
  <c r="CX122" i="1"/>
  <c r="BN108" i="1"/>
  <c r="DC109" i="1"/>
  <c r="DD122" i="1"/>
  <c r="BK14" i="1"/>
  <c r="BE14" i="1"/>
  <c r="BL108" i="1"/>
  <c r="BQ109" i="1"/>
  <c r="BQ124" i="1" s="1"/>
  <c r="DL109" i="1"/>
  <c r="CO14" i="1"/>
  <c r="BM108" i="1"/>
  <c r="CO108" i="1"/>
  <c r="CN79" i="1"/>
  <c r="CN108" i="1" s="1"/>
  <c r="BN14" i="1"/>
  <c r="BL14" i="1"/>
  <c r="BM14" i="1"/>
  <c r="DR14" i="1"/>
  <c r="CE109" i="1"/>
  <c r="CE122" i="1" s="1"/>
  <c r="DC14" i="1"/>
  <c r="BA109" i="1"/>
  <c r="BA124" i="1" s="1"/>
  <c r="BF109" i="1"/>
  <c r="BF124" i="1" s="1"/>
  <c r="CJ109" i="1"/>
  <c r="CJ124" i="1" s="1"/>
  <c r="DR108" i="1"/>
  <c r="DS109" i="1"/>
  <c r="DS122" i="1" s="1"/>
  <c r="DS124" i="1" l="1"/>
  <c r="AZ123" i="1"/>
  <c r="CN14" i="1"/>
  <c r="CO123" i="1"/>
  <c r="CI123" i="1"/>
  <c r="BM123" i="1"/>
  <c r="BN122" i="1"/>
  <c r="BN124" i="1"/>
  <c r="BN123" i="1"/>
  <c r="BE123" i="1"/>
  <c r="DR123" i="1"/>
  <c r="DL122" i="1"/>
  <c r="DL124" i="1"/>
  <c r="DC123" i="1"/>
  <c r="DC124" i="1"/>
  <c r="BL123" i="1"/>
  <c r="CE124" i="1"/>
  <c r="BE109" i="1"/>
  <c r="BE122" i="1" s="1"/>
  <c r="BF122" i="1"/>
  <c r="AZ109" i="1"/>
  <c r="AZ122" i="1" s="1"/>
  <c r="BA122" i="1"/>
  <c r="BO109" i="1"/>
  <c r="BQ122" i="1"/>
  <c r="DC122" i="1"/>
  <c r="CI109" i="1"/>
  <c r="CI122" i="1" s="1"/>
  <c r="CJ122" i="1"/>
  <c r="CD109" i="1"/>
  <c r="BJ14" i="1"/>
  <c r="CO109" i="1"/>
  <c r="CO124" i="1" s="1"/>
  <c r="BL109" i="1"/>
  <c r="BL122" i="1" s="1"/>
  <c r="BK109" i="1"/>
  <c r="BK122" i="1" s="1"/>
  <c r="BM109" i="1"/>
  <c r="BM122" i="1" s="1"/>
  <c r="DR109" i="1"/>
  <c r="DR122" i="1" s="1"/>
  <c r="BE124" i="1" l="1"/>
  <c r="BL124" i="1"/>
  <c r="AZ124" i="1"/>
  <c r="BO122" i="1"/>
  <c r="BO124" i="1"/>
  <c r="BM124" i="1"/>
  <c r="DR124" i="1"/>
  <c r="CI124" i="1"/>
  <c r="CN123" i="1"/>
  <c r="BK124" i="1"/>
  <c r="CD122" i="1"/>
  <c r="CD124" i="1"/>
  <c r="CN109" i="1"/>
  <c r="CN122" i="1" s="1"/>
  <c r="CO122" i="1"/>
  <c r="BJ109" i="1"/>
  <c r="BJ122" i="1" s="1"/>
  <c r="CN124" i="1" l="1"/>
  <c r="BJ124" i="1"/>
  <c r="BJ16" i="1"/>
  <c r="BJ17" i="1"/>
  <c r="BJ18" i="1"/>
  <c r="BJ19" i="1"/>
  <c r="BJ20" i="1"/>
  <c r="BJ21" i="1"/>
  <c r="BJ22" i="1"/>
  <c r="BJ23" i="1"/>
  <c r="BJ24" i="1"/>
  <c r="BJ25" i="1"/>
  <c r="BK108" i="1"/>
  <c r="BK123" i="1" s="1"/>
  <c r="BJ15" i="1" l="1"/>
  <c r="BJ108" i="1" s="1"/>
  <c r="BJ123" i="1" s="1"/>
  <c r="AK108" i="1"/>
  <c r="AK109" i="1" l="1"/>
  <c r="AK123" i="1"/>
  <c r="AK122" i="1" l="1"/>
  <c r="AK124" i="1"/>
</calcChain>
</file>

<file path=xl/sharedStrings.xml><?xml version="1.0" encoding="utf-8"?>
<sst xmlns="http://schemas.openxmlformats.org/spreadsheetml/2006/main" count="2093" uniqueCount="702">
  <si>
    <t>" _____ " ________________________ 20 ____ г.</t>
  </si>
  <si>
    <t/>
  </si>
  <si>
    <t>x</t>
  </si>
  <si>
    <t>10700</t>
  </si>
  <si>
    <t>Итого расходных обязательств муниципальных образований</t>
  </si>
  <si>
    <t>на 2 мая 2023 г.</t>
  </si>
  <si>
    <t>0702</t>
  </si>
  <si>
    <t>006</t>
  </si>
  <si>
    <t>1) 31.05.2016, не установлен; 
2) 01.01.2021, не установлен</t>
  </si>
  <si>
    <t>1) п. 15 прил.; 
2) прил.</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</si>
  <si>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</si>
  <si>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01.01.2020, не установлен</t>
  </si>
  <si>
    <t>п. 1</t>
  </si>
  <si>
    <t>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</si>
  <si>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01.09.2013, не установлен</t>
  </si>
  <si>
    <t>п. 4,5 ст. 37</t>
  </si>
  <si>
    <t>Федеральный закон от 29.12.2012 № 273-ФЗ "Об образовании в Российской Федерации"</t>
  </si>
  <si>
    <t>3405</t>
  </si>
  <si>
    <t>2.5.3.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</si>
  <si>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0701, 
1004</t>
  </si>
  <si>
    <t>1) 01.01.2021, не установлен; 
2) 31.05.2016, не установлен</t>
  </si>
  <si>
    <t>1) прил.; 
2) п. 2,7 прил.</t>
  </si>
  <si>
    <t>1) Постановление администрации города от 25.12.2020 № 2050 "Об утверждении муниципальной программы "Развитие образования и молодежной политики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t>
  </si>
  <si>
    <t>1) 01.01.2014, не установлен; 
2) 01.01.2020, не установлен</t>
  </si>
  <si>
    <t>1) п. 1; 
2) п. 1</t>
  </si>
  <si>
    <t>1) Постановление Администрации Алтайского края от 14.01.2014 № 7 "Об утверждении государственной программы Алтайского края "Социальная поддержка граждан";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</si>
  <si>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1) 01.09.2013, не установлен; 
2) 23.05.2009, не установлен</t>
  </si>
  <si>
    <t>1) Закон Алтайского края от 04.09.2013 № 56-ЗС "Об образовании в Алтайском крае"; 
2) Закон Алтайского края от 28.04.2009 № 27-ЗС "О наделении органов местного самоуправления государственными полномочиями по назначению и выплате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</si>
  <si>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 21.12.2021, не установлен; 
2) 18.10.1999 - 31.12.2022; 
3) 01.09.2013, не установлен; 
4) 27.11.1995, не установлен</t>
  </si>
  <si>
    <t>1) п. 27 ч. 1 ст. 44 гл. 7; 
2) п. 13 ч. 2 ст. 26.3; 
3) п. 13,5,6 ч. 1 ст. 8; 
4) ст. 19</t>
  </si>
  <si>
    <t>1) Федеральный закон от 21.12.2021 № 414-ФЗ "Об общих принципах организации публичной власти в субъектах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3) Федеральный закон от 29.12.2012 № 273-ФЗ "Об образовании в Российской Федерации"; 
4) Федеральный закон от 24.11.1995 № 181-ФЗ "О социальной защите инвалидов в Российской Федерации"</t>
  </si>
  <si>
    <t>3403</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</si>
  <si>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</si>
  <si>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41</t>
  </si>
  <si>
    <t>01.01.2018, не установлен</t>
  </si>
  <si>
    <t>в целом</t>
  </si>
  <si>
    <t>Постановление Правительства РФ от 26.12.2017 № 1642 "Об утверждении государственной программы Российской Федерации "Развитие образования"</t>
  </si>
  <si>
    <t>1) п. 16,6 прил.; 
2) прил.</t>
  </si>
  <si>
    <t>ст. 9.1</t>
  </si>
  <si>
    <t>Закон Алтайского края от 04.09.2013 № 56-ЗС "Об образовании в Алтайском крае"</t>
  </si>
  <si>
    <t>1) 18.10.1999 - 31.12.2022; 
2) 01.09.2013, не установлен; 
3) 27.11.1995, не установлен; 
4) 21.12.2021, не установлен</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</si>
  <si>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29.12.2012 № 273-ФЗ "Об образовании в Российской Федерации"; 
3) Федеральный закон от 24.11.1995 № 181-ФЗ "О социальной защите инвалидов в Российской Федерации"; 
4) Федеральный закон от 21.12.2021 № 414-ФЗ "Об общих принципах организации публичной власти в субъектах Российской Федерации"</t>
  </si>
  <si>
    <t>3401</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</si>
  <si>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</si>
  <si>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3400</t>
  </si>
  <si>
    <t>1006</t>
  </si>
  <si>
    <t>016</t>
  </si>
  <si>
    <t>05.03.2016, не установлен</t>
  </si>
  <si>
    <t>п. 1.2</t>
  </si>
  <si>
    <t>Решение городской Думы от 26.02.2016 № 577 "Об утверждении Порядка реализации государственных полномочий по постановке на учет и учету граждан, выехавших из районов Крайнего Севера и приравненных к ним местностей и имеющих право на получение жилищных субсидий"</t>
  </si>
  <si>
    <t>01.01.2016, не установлен</t>
  </si>
  <si>
    <t>ст. 1,2,4</t>
  </si>
  <si>
    <t>Закон Алтайского края от 01.10.2015 №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</si>
  <si>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t>
  </si>
  <si>
    <t>ст. 8</t>
  </si>
  <si>
    <t>Федеральный закон от 25.10.2002 № 125-ФЗ "О жилищных субсидиях гражданам, выезжающим из районов Крайнего Севера и приравненных к ним местностей"</t>
  </si>
  <si>
    <t>0408</t>
  </si>
  <si>
    <t>014</t>
  </si>
  <si>
    <t>28.05.2008, не установлен</t>
  </si>
  <si>
    <t>подп. 1.3 п. 1</t>
  </si>
  <si>
    <t>Решение городской Думы от 22.05.2008 № 770 "О порядке реализации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</si>
  <si>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01.01.2008, не установлен</t>
  </si>
  <si>
    <t>Закон Алтайского края от 21.12.2007 № 139-ЗС "О наделении органов местного самоуправления государственными полномочиями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</si>
  <si>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13.03.1995, не установлен</t>
  </si>
  <si>
    <t>Постановление Правительства РФ от 07.03.1995 № 239 "О мерах по упорядочению государственного регулирования цен (тарифов)"</t>
  </si>
  <si>
    <t>1) 21.12.2021, не установлен; 
2) 18.10.1999 - 31.12.2022</t>
  </si>
  <si>
    <t>1) п. 104 ч. 1 ст. 44; 
2) п. 55 ч. 2 ст. 26.3</t>
  </si>
  <si>
    <t>1) Федеральный закон от 21.12.2021 № 414-ФЗ "Об общих принципах организации публичной власти в субъектах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</si>
  <si>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2.4.2.6. на установление подлежащих государственному регулированию цен (тарифов) на товары (услуги), за исключением цен (тарифов), регулирование которых осуществляется федеральными государственными органами</t>
  </si>
  <si>
    <t>0405</t>
  </si>
  <si>
    <t>01.01.2006, не установлен</t>
  </si>
  <si>
    <t>п. 3.2 разд. 3 прил. 1</t>
  </si>
  <si>
    <t>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t>
  </si>
  <si>
    <t>п. 4 прил.</t>
  </si>
  <si>
    <t>Постановление Администрации Алтайского края от 26.01.2016 № 18 "Об утверждении порядка предоставления субвенций на реализацию органами местного самоуправления государственных полномочий по обращению с животными без владельцев"</t>
  </si>
  <si>
    <t>Закон Алтайского края от 09.11.2015 № 107-ЗС "О наделении органов местного самоуправления Алтайского края государственными полномочиями по обращению с животными без владельцев"</t>
  </si>
  <si>
    <t>1) 18.10.1999 - 31.12.2022; 
2) 21.12.2021, не установлен</t>
  </si>
  <si>
    <t>1) п. 49 ч. 2 ст. 26.3 гл. 7; 
2) п. 143 ч. 1 ст. 44</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</si>
  <si>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21.12.2021 № 414-ФЗ "Об общих принципах организации публичной власти в субъектах Российской Федерации"</t>
  </si>
  <si>
    <t>2.4.2.5.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</si>
  <si>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0113, 
0709</t>
  </si>
  <si>
    <t>1) 29.09.2022, не установлен; 
2) 01.01.2006, не установлен; 
3) 01.01.2008, не установлен; 
4) 11.10.2017 - 28.09.2022; 
5) 05.04.2006, не установлен</t>
  </si>
  <si>
    <t>1) п. 7; 
2) п. 5; 
3) п. 2; 
4) п. 5; 
5) п. 5</t>
  </si>
  <si>
    <t>1) Решение городской Думы от 29.09.2022 № 13 "Об осуществлении государственных полномочий в области создания и функционирования административных комиссий"; 
2) Решение городской Думы от 27.02.2006 № 288 "О порядке реализации государственных полномочий в области создания и функционирования комиссий по делам несовершеннолетних и защите их прав"; 
3) Решение городской Думы от 28.03.2008 № 728 "О порядке реализации государственных полномочий в сфере организации и осуществления деятельности по опеке и попечительству"; 
4) Решение городской Думы от 06.10.2017 № 9 "Об осуществлении государственных полномочий в области создания и функционирования административной комиссии"; 
5) Постановление главы города Барнаула от 05.04.2006 № 756 "Об определении  состава  и численности комиссий по делам несовершеннолетних и защите их прав"</t>
  </si>
  <si>
    <t>1) 01.01.2008, не установлен; 
2) 01.01.2005, не установлен; 
3) 28.03.2009, не установлен</t>
  </si>
  <si>
    <t>1) ст. 1,2,4; 
2) ст. 1,2,5; 
3) ст. 1,5</t>
  </si>
  <si>
    <t>1) Закон Алтайского края от 25.12.2007 № 149-ЗС "О наделении органов местного самоуправления государственными полномочиями в сфере организации и осуществления деятельности по опёке и попечительству над детьми-сиротами и детьми, оставшимися без попечения родителей"; 
2) Закон Алтайского края от 31.12.2004 № 75-ЗС "О наделении органов местного самоуправления государственными полномочиями в области создания и функционирования комиссий по делам несовершеннолетних и защите их прав"; 
3) Закон Алтайского края от 10.03.2009 № 12-ЗС "О наделении органов местного самоуправления государственными полномочиями в области создания и функционирования административных комиссий при местных администрациях"</t>
  </si>
  <si>
    <t>1) 21.12.2021, не установлен; 
2) 28.06.1999, не установлен; 
3) 18.10.1999 - 31.12.2022; 
4) 01.09.2008, не установлен</t>
  </si>
  <si>
    <t>1) п. 55 ч. 1 ст. 44 гл. 7; 
2) п. 2 ст. 25; 
3) п. 24.1 ч. 2 ст. 26.3; 
4) ст. 6</t>
  </si>
  <si>
    <t>1) Федеральный закон от 21.12.2021 № 414-ФЗ "Об общих принципах организации публичной власти в субъектах Российской Федерации"; 
2) Федеральный закон от 24.06.1999 № 120-ФЗ "Об основах системы профилактики безнадзорности и правонарушений несовершеннолетних"; 
3)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4) Федеральный закон от 24.04.2008 № 48-ФЗ "Об опеке и попечительстве"</t>
  </si>
  <si>
    <t>2.4.2.4.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</si>
  <si>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1004</t>
  </si>
  <si>
    <t>010</t>
  </si>
  <si>
    <t>1) п. 1 прил.; 
2) прил.</t>
  </si>
  <si>
    <t>01.01.2014, не установлен</t>
  </si>
  <si>
    <t>Постановление Администрации Алтайского края от 14.01.2014 № 7 "Об утверждении государственной программы Алтайского края "Социальная поддержка граждан"</t>
  </si>
  <si>
    <t>01.01.2005, не установлен</t>
  </si>
  <si>
    <t>ст. 1,1.1</t>
  </si>
  <si>
    <t>Закон Алтайского края от 31.12.2004 № 72-ЗС "О дополнительных гарантиях по социальной поддержке детей-сирот и детей, оставшихся без попечения родителей, в Алтайском крае"</t>
  </si>
  <si>
    <t>1) 18.10.1999 - 31.12.2022; 
2) 01.01.2015, не установлен; 
3) 21.12.2021, не установлен</t>
  </si>
  <si>
    <t>1) п. 24 ч. 2 ст. 26.3; 
2) ст. 30; 
3) п. 49 ч. 1 ст. 44 гл. 7</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</si>
  <si>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28.12.2013 № 442-ФЗ "Об основах социального обслуживания граждан в Российской Федерации"; 
3) Федеральный закон от 21.12.2021 № 414-ФЗ "Об общих принципах организации публичной власти в субъектах Российской Федерации"</t>
  </si>
  <si>
    <t>2.4.2.3.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</si>
  <si>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0701</t>
  </si>
  <si>
    <t>1) прил.; 
2) п. 14 прил.</t>
  </si>
  <si>
    <t>1) 18.10.1999 - 31.12.2022; 
2) 01.09.2013, не установлен; 
3) 21.12.2021, не установлен</t>
  </si>
  <si>
    <t>1) п. 13.2 ч. 2 ст. 26.3; 
2) п. 6 ч. 1 ст. 8; 
3) п. 27 ч. 1 ст. 44 гл. 7</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</si>
  <si>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29.12.2012 № 273-ФЗ "Об образовании в Российской Федерации"; 
3) Федеральный закон от 21.12.2021 № 414-ФЗ "Об общих принципах организации публичной власти в субъектах Российской Федерации"</t>
  </si>
  <si>
    <t>2.4.2.2.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Федерации»(ранее -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Федерации»)(в части дошкольного образования в  частных дошкольных образовательных организациях, в частных общеобразовательных организациях)</t>
  </si>
  <si>
    <t>1) п. 14 прил.; 
2) прил.</t>
  </si>
  <si>
    <t>2.4.2.1.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 (ранее - 13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</si>
  <si>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3200</t>
  </si>
  <si>
    <t>1003</t>
  </si>
  <si>
    <t>39</t>
  </si>
  <si>
    <t>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</si>
  <si>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10.01.2014, не установлен</t>
  </si>
  <si>
    <t>п. 1.2 разд. 1 прил. 1</t>
  </si>
  <si>
    <t>Решение городской Думы от 19.12.2013 № 239 "Об утверждении Порядка реализации государственных полномочий по обеспечению жильем ветеранов, инвалидов и семей, имеющих детей-инвалидов, на территории города Барнаула"</t>
  </si>
  <si>
    <t>20.09.2006, не установлен</t>
  </si>
  <si>
    <t>ст. 1,3,5</t>
  </si>
  <si>
    <t>Закон Алтайского края от 14.09.2006 № 92-ЗС "О наделении органов местного самоуправления государственными полномочиями по обеспечению жильем ветеранов, инвалидов и семей, имеющих детей-инвалидов"</t>
  </si>
  <si>
    <t>1) 16.01.1995, не установлен; 
2) 27.11.1995, не установлен</t>
  </si>
  <si>
    <t>1) ст. 23.2; 
2) в целом</t>
  </si>
  <si>
    <t>1) Федеральный закон от 12.01.1995 № 5-ФЗ "О ветеранах"; 
2) Федеральный закон от 24.11.1995 № 181-ФЗ "О социальной защите инвалидов в Российской Федерации"</t>
  </si>
  <si>
    <t xml:space="preserve">2.4.1.3. на осуществление полномочий по обеспечению жильем отдельных категорий граждан, установленных федеральным законом от 12 января 1995 г. № 5-ФЗ «О ветеранах» </t>
  </si>
  <si>
    <t>22</t>
  </si>
  <si>
    <t>07.05.2008, не установлен</t>
  </si>
  <si>
    <t>Указ Президента РФ от 07.05.2008 № 714 "Об обеспечении жильем ветеранов Великой Отечественной войны 1941 - 1945 годов"</t>
  </si>
  <si>
    <t>16.01.1995, не установлен</t>
  </si>
  <si>
    <t>ст. 23.2</t>
  </si>
  <si>
    <t>Федеральный закон от 12.01.1995 № 5-ФЗ "О ветеранах"</t>
  </si>
  <si>
    <t>2.4.1.2.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</si>
  <si>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0105</t>
  </si>
  <si>
    <t>29.10.2013, не установлен</t>
  </si>
  <si>
    <t>п. 2</t>
  </si>
  <si>
    <t>Постановление администрации города от 10.10.2013 № 3217 "Об утверждении Порядка расходования средств субвенции, поступающей из краевого бюджета на выполнение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</si>
  <si>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1) 02.02.2022, не установлен; 
2) 24.02.2022, не установлен</t>
  </si>
  <si>
    <t>1) прил. 2; 
2) прил. 3</t>
  </si>
  <si>
    <t>1) Постановление Правительства Алтайского края от 31.01.2022 № 23 "О списках кандидатов в присяжные заседатели 2-го Восточного окружного военного суда и Барнаульского гарнизонного военного суда на 2022 - 2026 годы"; 
2) Постановление Правительства Алтайского края от 22.02.2022 № 45 "О списках кандидатов в присяжные заседатели Алтайского краевого суда, городских и районных судов Алтайского края на 2022 - 2026 годы"</t>
  </si>
  <si>
    <t>30.05.2005, не установлен</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</si>
  <si>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</si>
  <si>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23.08.2004, не установлен</t>
  </si>
  <si>
    <t>п. 15 ст. 5</t>
  </si>
  <si>
    <t>Федеральный закон от 20.08.2004 № 113-ФЗ "О присяжных заседателях федеральных судов общей юрисдикции в Российской Федерации"</t>
  </si>
  <si>
    <t>2.4.1.1. по составлению (изменению) списков кандидатов в присяжные заседатели</t>
  </si>
  <si>
    <t>3101</t>
  </si>
  <si>
    <t>3100</t>
  </si>
  <si>
    <t>0113, 
1003</t>
  </si>
  <si>
    <t>024</t>
  </si>
  <si>
    <t>06.10.2003, не установлен</t>
  </si>
  <si>
    <t>ч. 5 ст. 20</t>
  </si>
  <si>
    <t>Федеральный закон от 06.10.2003 № 131-ФЗ "Об общих принципах организации местного самоуправления в Российской Федерации"</t>
  </si>
  <si>
    <t>1003, 
1006</t>
  </si>
  <si>
    <t>1) 15.12.2009, не установлен; 
2) 14.06.2017, не установлен</t>
  </si>
  <si>
    <t>1) п. 2; 
2) п. 2</t>
  </si>
  <si>
    <t>1) Решение городской Думы от 27.11.2009 № 212 "Об утверждении Порядка предоставления услуг социального такси"; 
2) Постановление администрации города от 01.06.2017 № 1085 "Об утверждении Порядка предоставления из бюджета города субсидий на возмещение недополученных доходов по предоставлению услуг социального такси"</t>
  </si>
  <si>
    <t>2900</t>
  </si>
  <si>
    <t>0412</t>
  </si>
  <si>
    <t>01.01.2015, не установлен</t>
  </si>
  <si>
    <t>прил.</t>
  </si>
  <si>
    <t>Постановление администрации города от 10.07.2014 № 1474 "Об утверждении муниципальной программы "Развитие предпринимательства в городе Барнауле на 2015 - 2025 годы"</t>
  </si>
  <si>
    <t>23.03.2020, не установлен</t>
  </si>
  <si>
    <t>Постановление Правительства Алтайского края от 23.03.2020 № 125 "Об утверждении государственной программы Алтайского края "Развитие туризма в Алтайском крае"</t>
  </si>
  <si>
    <t>24.04.2014, не установлен</t>
  </si>
  <si>
    <t>Постановление Правительства РФ от 15.04.2014 № 317 "Об утверждении государственной программы Российской Федерации «Развитие культуры»"</t>
  </si>
  <si>
    <t>1) 02.12.1996, не установлен; 
2) 06.10.2003, не установлен</t>
  </si>
  <si>
    <t>1) ст. 3.3; 
2) п. 9 ч. 1 ст. 16.1</t>
  </si>
  <si>
    <t>1) Федеральный закон от 24.11.1996 № 132-ФЗ "Об основах туристской деятельности в Российской Федерации"; 
2) Федеральный закон от 06.10.2003 № 131-ФЗ "Об общих принципах организации местного самоуправления в Российской Федерации"</t>
  </si>
  <si>
    <t>2.3.1.2. создание условий для развития туризма</t>
  </si>
  <si>
    <t>0801</t>
  </si>
  <si>
    <t>18</t>
  </si>
  <si>
    <t>07.05.2012, не установлен</t>
  </si>
  <si>
    <t>Указ Президента РФ от 07.05.2012 № 597 "О мероприятиях по реализации государственной социальной политики"</t>
  </si>
  <si>
    <t>1) 02.10.2013, не установлен; 
2) 01.01.2015, не установлен; 
3) 23.04.2013, не установлен</t>
  </si>
  <si>
    <t>1) п. 3.1 разд. 3 прил. 1; 
2) прил.; 
3) п. 2</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</si>
  <si>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07.08.2014 № 1708 "Об утверждении муниципальной программы "Развитие культуры города Барнаула на 2015 - 2025 годы"; 
3)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t>
  </si>
  <si>
    <t>1) 13.03.2013, не установлен; 
2) 10.03.2020, не установлен</t>
  </si>
  <si>
    <t>1) в целом; 
2) п. 1</t>
  </si>
  <si>
    <t>1)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2)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</si>
  <si>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 17.11.1992, не установлен; 
2) 06.10.2003, не установлен</t>
  </si>
  <si>
    <t>1) ст. 40; 
2) п. 1 ч. 1 ст. 16.1</t>
  </si>
  <si>
    <t>1) Федеральный закон от 09.10.1992 № 3612-1 "Основы законодательства Российской Федерации о культуре"; 
2) Федеральный закон от 06.10.2003 № 131-ФЗ "Об общих принципах организации местного самоуправления в Российской Федерации"</t>
  </si>
  <si>
    <t>2.3.1.1. создание музеев городского округа</t>
  </si>
  <si>
    <t>2701</t>
  </si>
  <si>
    <t>2700</t>
  </si>
  <si>
    <t>019</t>
  </si>
  <si>
    <t>0113, 
1202, 
1204</t>
  </si>
  <si>
    <t>001</t>
  </si>
  <si>
    <t>1) 07.02.2011, не установлен; 
2) 01.01.2020, не установлен; 
3) 16.04.2019, не установлен; 
4) 01.01.2023, не установлен; 
5) 09.11.2021 - 25.02.2023; 
6) 11.11.2021 - 16.02.2023</t>
  </si>
  <si>
    <t>1) п. 4; 
2) прил.; 
3) п. 3.8 разд. 3 прил. 1; 
4) в целом; 
5) в целом; 
6) в целом</t>
  </si>
  <si>
    <t>1) Постановление администрации города от 07.02.2011 № 401 "О создании муниципального бюджетного учреждения города Барнаула"Редакция газеты "Вечерний Барнаул"; 
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3) Постановление администрации города от 04.04.2019 № 526 "Об официальном Интернет-сайте города Барнаула"; 
4) Муниципальный контракт заключенный от имени муниципального образования от 27.12.2022 № 2022.99 "Оказание услуг связи по производству, монтажу и размещению аудио информационных сообщений о деятельности органов местного самоуправления города Барнаула в 2023 году"; 
5) Муниципальный контракт заключенный от имени муниципального образования от 09.11.2021 № 2021.74 "Оказание услуг по производству, монтажу и размещению аудиовизуальных сообщений о деятельности органов местного самоуправления города Барнаула в 2022 году в телевизионном эфире, а также в сетевом издании и аккаунтах сетевого издания"; 
6) Муниципальный контракт заключенный от имени муниципального образования от 11.11.2021 № 2021.75 "Оказание услуг по производству, монтажу и размещению аудиовизуальных информационных сообщений о деятельности органов местного самоуправления города Барнаула"</t>
  </si>
  <si>
    <t>п. 7 ч. 1 ст. 17</t>
  </si>
  <si>
    <t>2.2.8.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</si>
  <si>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0104</t>
  </si>
  <si>
    <t>25.12.2013, не установлен</t>
  </si>
  <si>
    <t>Решение городской Думы от 19.12.2013 № 234 "Об утверждении Стратегии социально-экономического развития города Барнаула до 2025 года"</t>
  </si>
  <si>
    <t>25.11.2006, не установлен</t>
  </si>
  <si>
    <t>Постановление Правительства РФ от 11.11.2006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</si>
  <si>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п. 6 ч. 1 ст. 17</t>
  </si>
  <si>
    <t>2.2.7.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</si>
  <si>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0107</t>
  </si>
  <si>
    <t>023</t>
  </si>
  <si>
    <t>1) 28.10.2022, не установлен; 
2) 02.11.2016 - 01.12.2022; 
3) 11.06.2013, не установлен; 
4) 01.04.2008, не установлен; 
5) 02.09.2008, не установлен; 
6) 26.02.2014, не установлен; 
7) 01.01.2008, не установлен; 
8) 02.09.2008, не установлен; 
9) 01.01.2019, не установлен; 
10) 01.01.2021 - 27.10.2022; 
11) 06.03.2019, не установлен</t>
  </si>
  <si>
    <t>1) п. 1; 
2) разд. 12 прил.; 
3) п. 3; 
4) п. 11.1 разд. 11 прил. 1; 
5) п. 7 прил.; 
6) п. 8 прил.; 
7) п. 1; 
8) п. 1; 
9) в целом; 
10) п. 1; 
11) п. 1</t>
  </si>
  <si>
    <t>1) Решение городской Думы от 28.10.2022 № 30 "Об утверждении Единой схемы должностных окладов муниципальных служащих города Барнаула"; 
2) Решение городской Думы от 28.10.2016 № 695 "Об утверждении Положения об избирательной комиссии муниципального образования города Барнаула"; 
3) Решение городской Думы от 07.06.2013 № 123 " Об установлении расходных обязательств по организации и проведению муниципальных выборов и местного референдума, голосования по  вопросам изменения границ городского округа, преобразования городского округа"; 
4) Решение городской Думы от 28.03.2008 № 742 "Об утверждении Положения о денежном содержании муниципальных служащих города Барнаула"; 
5)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6)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7) Решение городской Думы от 26.08.2008 № 814 "Об установлении расходных обязательств на содержание органов местного самоуправления города Барнаула"; 
8)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9) Решение городской Думы от 30.08.2019 № 348 "О денежном содержании выборных должностных лиц местного самоуправления города Барнаула"; 
10) Решение городской Думы от 11.06.2021 № 702 "Об утверждении Единой схемы должностных окладов муниципальных служащих города Барнаула"; 
11) Постановление городской Думы от 04.03.2019 № 2 "Об утверждении Положения о порядке и размерах возмещения депутатам Барнаульской городской Думы, осуществляющим полномочия на постоянной основе, расходов, связанных со служебными командировками"</t>
  </si>
  <si>
    <t>24.07.2003, не установлен</t>
  </si>
  <si>
    <t>п. 1,1-3 ст. 79,87</t>
  </si>
  <si>
    <t>Закон Алтайского края от 08.07.2003 № 35-ЗС "Кодекс Алтайского края о выборах, референдуме, отзыве"</t>
  </si>
  <si>
    <t>1) 25.06.2002, не установлен; 
2) 06.10.2003, не установлен</t>
  </si>
  <si>
    <t>1) п. 1,2,7 ст. 57; 
2) п. 5 ч. 1 ст. 17</t>
  </si>
  <si>
    <t>1) Федеральный закон от 12.06.2002 № 67-ФЗ "Об основных гарантиях избирательных прав и права на участие в референдуме граждан Российской Федерации"; 
2) Федеральный закон от 06.10.2003 № 131-ФЗ "Об общих принципах организации местного самоуправления в Российской Федерации"</t>
  </si>
  <si>
    <t>2.2.6.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</si>
  <si>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01.01.2008, не установлен; 
2) 06.06.2018, не установлен</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</si>
  <si>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01.06.2018 № 138 "Об утверждении Положения о порядке регулирования цен (тарифов) на товары (работы, услуги)"</t>
  </si>
  <si>
    <t>28.08.2003, не установлен</t>
  </si>
  <si>
    <t>Постановление Администрации Алтайского края от 20.08.2003 № 429 "О мерах по упорядочению государственного регулирования цен (тарифов) на товары и услуги"</t>
  </si>
  <si>
    <t>п. 4 ч. 1 ст. 17</t>
  </si>
  <si>
    <t>2.2.5.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</si>
  <si>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0113, 
0505</t>
  </si>
  <si>
    <t>1) 06.09.2013, не установлен; 
2) 13.09.2021, не установлен; 
3) 21.03.2013, не установлен; 
4) 29.12.2011, не установлен</t>
  </si>
  <si>
    <t>1) п. 2; 
2) п. 2; 
3) в целом; 
4) п. 6</t>
  </si>
  <si>
    <t>1) Постановление администрации города от 06.09.2013 № 3014 "О создании муниципального казенного учреждения "Архитектура города Барнаула"; 
2) Постановление администрации города от 13.09.2021 № 1409 "О создании муниципального казенного учреждения "Управление централизованного учета и финансового анализа"; 
3) Постановление администрации города от 21.03.2013 № 927 "О создании муниципального казенного учреждения "Служба по техническому обеспечению деятельности органов местного самоуправления города"; 
4) Постановление администрации города от 29.12.2011 № 4015 "О создании муниципального казенного учреждения "Центр муниципального заказа города Барнаула"</t>
  </si>
  <si>
    <t>п. 3 ч. 1 ст. 17</t>
  </si>
  <si>
    <t>2.2.4.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</si>
  <si>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13</t>
  </si>
  <si>
    <t>1301</t>
  </si>
  <si>
    <t>013</t>
  </si>
  <si>
    <t>13.10.2012, не установлен</t>
  </si>
  <si>
    <t>п. 3.4 разд. 3 прил.</t>
  </si>
  <si>
    <t>Решение городской Думы от 09.10.2012 № 838 "Об утверждении Положения об осуществлении муниципальных заимствований городским округом – городом Барнаулом Алтайского края"</t>
  </si>
  <si>
    <t>ст. 64</t>
  </si>
  <si>
    <t xml:space="preserve">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</si>
  <si>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0102, 
0103, 
0104, 
0106, 
0113, 
0408, 
0412, 
0505, 
0709, 
0804, 
1006, 
1105</t>
  </si>
  <si>
    <t>1) 01.01.2013, не установлен; 
2) 01.01.2008, не установлен</t>
  </si>
  <si>
    <t>1) п. 1; 
2) в целом</t>
  </si>
  <si>
    <t>1) Постановление Администрации Алтайского края от 19.12.2012 № 701 "О нормативах формирования расходов на содержание органов местного самоуправления"; 
2) Постановление Администрации Алтайского края от 31.01.2008 №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t>
  </si>
  <si>
    <t>1) 01.01.2008, не установлен; 
2) 10.05.2017, не установлен</t>
  </si>
  <si>
    <t>1) п. 1 ст. 7; 
2) п. 3 ст. 2</t>
  </si>
  <si>
    <t>1) Закон Алтайского края от 07.12.2007 № 134-ЗС "О муниципальной службе в Алтайском крае"; 
2) Закон Алтайского края от 05.05.2017 № 35-ЗС "О регулировании некоторых отношений в сфере организации и деятельности контрольно-счетных органов муниципальных образований Алтайского края"</t>
  </si>
  <si>
    <t>1) 01.06.2007, не установлен; 
2) 01.10.2011, не установлен; 
3) 06.10.2003, не установлен</t>
  </si>
  <si>
    <t>1) ст. 34,35; 
2) п. 1 ст. 20; 
3) ч. 9 ст. 34</t>
  </si>
  <si>
    <t>1) Федеральный закон от 02.03.2007 № 25-ФЗ "О муниципальной службе в Российской Федерации"; 
2)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06.10.2003 № 131-ФЗ "Об общих принципах организации местного самоуправления в Российской Федерации"</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</si>
  <si>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</si>
  <si>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0102, 
0103, 
0104, 
0106, 
0107, 
0113, 
0408, 
0412, 
0505, 
0705, 
0709, 
0804, 
1001, 
1006, 
1105</t>
  </si>
  <si>
    <t>01.01.2013, не установлен</t>
  </si>
  <si>
    <t>Постановление Администрации Алтайского края от 19.12.2012 № 701 "О нормативах формирования расходов на содержание органов местного самоуправления"</t>
  </si>
  <si>
    <t>1) в целом; 
2) п. 3 ст. 2</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</si>
  <si>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</si>
  <si>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2600</t>
  </si>
  <si>
    <t>0406</t>
  </si>
  <si>
    <t>1) 01.01.2006, не установлен; 
2) 13.10.2012, не установлен; 
3) 16.10.2012, не установлен; 
4) 16.09.2014, не установлен</t>
  </si>
  <si>
    <t>1) п. 4.1 разд. 4 прил.; 
2) п. 5.1 разд. 5 прил.; 
3) п. 4; 
4) прил.</t>
  </si>
  <si>
    <t>1) Решение городской Думы от 28.09.2005 № 199 "Об утверждении Положения об инвестиционной деятельности города Барнаула"; 
2)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3) Постановление администрации города от 03.10.2012 № 2786 "О проведении работ на водных объектах города Барнаула"; 
4)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</si>
  <si>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1) 06.10.2003, не установлен; 
2) 01.01.2007, не установлен</t>
  </si>
  <si>
    <t>1) п. 36 ч. 1 ст. 16; 
2) ст. 27</t>
  </si>
  <si>
    <t>1) Федеральный закон от 06.10.2003 № 131-ФЗ "Об общих принципах организации местного самоуправления в Российской Федерации"; 
2) Федеральный закон от 03.06.2006 № 74-ФЗ "Водный кодекс Российской Федерации"</t>
  </si>
  <si>
    <t>0707</t>
  </si>
  <si>
    <t>1) 25.08.2021, не установлен; 
2) 01.01.2021, не установлен</t>
  </si>
  <si>
    <t>1) п. 1.5 разд. 1 прил.; 
2) прил.</t>
  </si>
  <si>
    <t>1) Постановление администрации города от 23.08.2021 № 1294 "Об утверждении Положения о конкурсе на соискание грантов администрации города в сфере молодежной политике"; 
2)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</si>
  <si>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06.09.2021, не установлен</t>
  </si>
  <si>
    <t>Закон Алтайского края от 03.09.2021 № 83-ЗС "О молодежной политике в Алтайском крае"</t>
  </si>
  <si>
    <t>п. 34 ч. 1 ст. 16</t>
  </si>
  <si>
    <t>0113</t>
  </si>
  <si>
    <t>1) 01.01.2020, не установлен; 
2) 25.08.2021, не установлен; 
3) 11.08.2021, не установлен; 
4) 11.12.2013, не установлен; 
5) 19.08.2020, не установлен; 
6) 01.11.2019, не установлен</t>
  </si>
  <si>
    <t>1) прил.; 
2) п. 1.6 разд. 1 прил.; 
3) п. 1.5 разд. 1 прил.; 
4) п. 5.1 разд. 5 прил.; 
5) прил.; 
6) п. 4.1 разд. 4 прил.</t>
  </si>
  <si>
    <t>1)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2) Постановление администрации города от 23.08.2021 № 1295 "Об утверждении Положения о конкурсе на соискание грантов администрации города в сфере развития некоммерческого сектора"; 
3) Постановление администрации города от 10.08.2021 № 1209 "Об утверждении Положения о конкурсе по предоставлению из бюджета города грантов в форме субсидий некоммерческим организациям на ведение уставной деятельности"; 
4)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5) Постановление администрации города от 14.08.2020 № 1324 "Об утверждении Порядка взаимодействия органов местного самоуправления города Барнаула и подведомственных им муниципальных учреждений с организаторами добровольческой (волонтерской) деятельности, добровольческими (волонтерскими) организациями"; 
6)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t>
  </si>
  <si>
    <t>12.11.2019, не установлен</t>
  </si>
  <si>
    <t>ст. 7</t>
  </si>
  <si>
    <t>Закон Алтайского края от 11.11.2019 № 87-ЗС "О благотворительной деятельности и добровольчестве (волонтерстве) в Алтайском крае"</t>
  </si>
  <si>
    <t>Постановление Правительства РФ от 15.04.2014 № 316 "Об утверждении государственной программы Российской Федерации «Экономическое развитие и инновационная экономика»"</t>
  </si>
  <si>
    <t>1) 06.10.2003, не установлен; 
2) 14.08.1995, не установлен</t>
  </si>
  <si>
    <t>1) п. 33 ч. 1 ст. 16; 
2) ст. 17.2</t>
  </si>
  <si>
    <t>1) Федеральный закон от 06.10.2003 № 131-ФЗ "Об общих принципах организации местного самоуправления в Российской Федерации"; 
2) Федеральный закон от 11.08.1995 № 135-ФЗ "О благотворительной деятельности и добровольчестве (волонтерстве)"</t>
  </si>
  <si>
    <t>002</t>
  </si>
  <si>
    <t>п. 33 ч. 1 ст. 16</t>
  </si>
  <si>
    <t>012</t>
  </si>
  <si>
    <t>1) 13.10.2012, не установлен; 
2) 16.10.2012, не установлен; 
3) 16.09.2014, не установлен</t>
  </si>
  <si>
    <t>1) п. 3.2 разд. 3 прил.; 
2) п. 4; 
3) прил.</t>
  </si>
  <si>
    <t>1) Решение городской Думы от 09.10.2012 № 846 "Об утверждении Положения об организации мероприятий по обеспечению безопасности людей на водных объектах, охране их жизни и здоровья в городском округе - городе Барнауле Алтайского края"; 
2) Постановление администрации города от 03.10.2012 № 2786 "О проведении работ на водных объектах города Барнаула";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</si>
  <si>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32 ч. 1 ст. 16</t>
  </si>
  <si>
    <t>0104, 
0203</t>
  </si>
  <si>
    <t>1) 01.01.2008, не установлен; 
2) 24.09.2022, не установлен</t>
  </si>
  <si>
    <t>1) п. 1; 
2) п. 2</t>
  </si>
  <si>
    <t>1) Решение городской Думы от 26.08.2008 № 814 "Об установлении расходных обязательств на содержание органов местного самоуправления города Барнаула"; 
2) Распоряжение администрации города от 24.09.2022 № 104-р "О выделении средств из резервного фонда администрации города Барнаула"</t>
  </si>
  <si>
    <t>02.03.2016, не установлен</t>
  </si>
  <si>
    <t>п. 1.3 разд. 1 прил.</t>
  </si>
  <si>
    <t>Указ Губернатора Алтайского края от 29.02.2016 № 15 "Об утверждении Положения об организации и ведении гражданской обороны в Алтайском крае"</t>
  </si>
  <si>
    <t>1) 03.03.1997, не установлен; 
2) 06.10.2003, не установлен</t>
  </si>
  <si>
    <t>1) ст. 8 п. 1; 
2) п. 31 ч. 1 ст. 16</t>
  </si>
  <si>
    <t>1) Федеральный закон от 26.02.1997 № 31-ФЗ "О мобилизационной подготовке и мобилизации в Российской Федерации"; 
2) Федеральный закон от 06.10.2003 № 131-ФЗ "Об общих принципах организации местного самоуправления в Российской Федерации"</t>
  </si>
  <si>
    <t>0310</t>
  </si>
  <si>
    <t>1) 01.01.2007, не установлен; 
2) 27.05.2014, не установлен</t>
  </si>
  <si>
    <t>1) п. 5.1 разд. 5 прил.; 
2) прил.</t>
  </si>
  <si>
    <t>1) Решение городской Думы от 29.08.2006 № 407 "Об утверждении Положения об организации деятельности аварийно-спасательных служб и аварийно-спасательных формирований на территории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</si>
  <si>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19.05.2017, не установлен</t>
  </si>
  <si>
    <t>Постановление Правительства Алтайского края от 17.05.2017 № 167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</si>
  <si>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12.01.2004, не установлен</t>
  </si>
  <si>
    <t>Постановление Правительства РФ от 30.12.2003 № 794 "О единой государственной системе предупреждения и ликвидации чрезвычайных ситуаций"</t>
  </si>
  <si>
    <t>1) 24.12.1994, не установлен; 
2) 06.10.2003, не установлен</t>
  </si>
  <si>
    <t>1) п. 2 ст. 11; 
2) п. 29 ч. 1 ст. 16</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</si>
  <si>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t>
  </si>
  <si>
    <t>0104, 
0309, 
0310</t>
  </si>
  <si>
    <t>1) п. 6.2 разд. 6 прил. 1; 
2) п. 7.2 разд. 7 прил. 1; 
3) п. 4.1 разд. 4 прил. 1; 
4) прил.</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</si>
  <si>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3) Решение городской Думы от 15.06.2020 № 531 "Об утверждении Положения о реализации органами местного самоуправления полномочий в области гражданской обороны на территории городского округа - города Барнаула Алтайского края"; 
4)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</si>
  <si>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 27.03.1998, не установлен; 
2) 09.10.1998, не установлен; 
3) 02.03.2016, не установлен</t>
  </si>
  <si>
    <t>1) абз. 3 п. 1 ст. 29,8; 
2) ст. 7; 
3) п. 1.3 разд. 1 прил.</t>
  </si>
  <si>
    <t>1) Закон Алтайского края от 17.03.1998 № 15-ЗС  "О защите населения и территории Алтайского края от чрезвычайных ситуаций природного и техногенного характера"; 
2) Закон Алтайского края от 21.09.1998 № 47-ЗС "О радиационной безопасности населения Алтайского края"; 
3) Указ Губернатора Алтайского края от 29.02.2016 № 15 "Об утверждении Положения об организации и ведении гражданской обороны в Алтайском крае"</t>
  </si>
  <si>
    <t>1) 06.10.2003, не установлен; 
2) 16.02.1998, не установлен</t>
  </si>
  <si>
    <t>1) п. 28 ч. 1 ст. 16; 
2) п. 2 ст. 8</t>
  </si>
  <si>
    <t>1) Федеральный закон от 06.10.2003 № 131-ФЗ "Об общих принципах организации местного самоуправления в Российской Федерации"; 
2) Федеральный закон от 12.02.1998 № 28-ФЗ "О гражданской обороне"</t>
  </si>
  <si>
    <t>0113, 
0503</t>
  </si>
  <si>
    <t>021</t>
  </si>
  <si>
    <t>1) 01.08.2010, не установлен; 
2) 01.01.2015, не установлен; 
3) 16.09.2014, не установлен</t>
  </si>
  <si>
    <t>1) п. 3.8. разд. 3 прил.; 
2) прил.; 
3) прил.</t>
  </si>
  <si>
    <t>1) Решение городской Думы от 26.07.2010 № 333 "Об утверждении Положения о комитете по строительству, архитектуре и развитию города Барнаула"; 
2) Постановление администрации города от 21.07.2014 № 1555 "Об утверждении муниципальной программы "Градостроительная политика города Барнаула на 2015 - 2027 годы";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</si>
  <si>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1) 01.07.2006, не установлен; 
2) 06.10.2003, не установлен</t>
  </si>
  <si>
    <t>1) ст. 19; 
2) п. 26.1 ч. 1 ст. 16</t>
  </si>
  <si>
    <t>1) Федеральный закон от 13.03.2006 № 38-ФЗ "О рекламе"; 
2) Федеральный закон от 06.10.2003 № 131-ФЗ "Об общих принципах организации местного самоуправления в Российской Федерации"</t>
  </si>
  <si>
    <t>020</t>
  </si>
  <si>
    <t>1) п. 11 прил.; 
2) ст. 8 прил. 1; 
3) п. 8 прил.; 
4) п. 1; 
5) прил.</t>
  </si>
  <si>
    <t>1) Решение городской Думы от 17.06.2022 № 918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2) Решение городской Думы от 25.12.2019 № 447 "Об утверждении Правил землепользования и застройки городского округа - города Барнаула Алтайского края"; 
3)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4) Решение городской Думы от 08.06.2012 № 755 "Об участии городского округа - города Барнаула Алтайского края в Ассоциации "Барнаульская агломерация"; 
5) Постановление администрации города от 21.07.2014 № 1555 "Об утверждении муниципальной программы "Градостроительная политика города Барнаула на 2015 - 2027 годы"</t>
  </si>
  <si>
    <t>08.12.2015, не установлен</t>
  </si>
  <si>
    <t>Постановление Администрации Алтайского края от 30.11.2015 № 485 "Об утверждении схемы территориального планирования Алтайского края"</t>
  </si>
  <si>
    <t>19.01.2010, не установлен</t>
  </si>
  <si>
    <t>ст. 8 ч. 3</t>
  </si>
  <si>
    <t>Закон Алтайского края от 29.12.2009 № 120-ЗС "О градостроительной деятельности на территории Алтайского края"</t>
  </si>
  <si>
    <t>1) 29.10.2001, не установлен; 
2) 29.10.2001, не установлен; 
3) 06.10.2003, не установлен</t>
  </si>
  <si>
    <t>1) в целом; 
2) в целом; 
3) п. 26 ч. 1 ст. 16</t>
  </si>
  <si>
    <t>1) Федеральный закон от 25.10.2001 № 137-ФЗ "О введении в действие Земельного кодекса Российской Федерации"; 
2) Федеральный закон от 25.10.2001 № 136-ФЗ "Земельный кодекс Российской Федерации"; 
3) Федеральный закон от 06.10.2003 № 131-ФЗ "Об общих принципах организации местного самоуправления в Российской Федерации"</t>
  </si>
  <si>
    <t>0603</t>
  </si>
  <si>
    <t>1) 24.10.2009, не установлен; 
2) 16.09.2014, не установлен</t>
  </si>
  <si>
    <t>1) п. 4.1 разд. 4 прил.; 
2) прил.</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</si>
  <si>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</si>
  <si>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21.02.2007, не установлен</t>
  </si>
  <si>
    <t>п. 3 ч. 1 ст. 12,6</t>
  </si>
  <si>
    <t>Закон Алтайского края от 01.02.2007 № 3-ЗС "Об охране окружающей среды в Алтайском крае"</t>
  </si>
  <si>
    <t>1) 12.01.2002, не установлен; 
2) 06.10.2003, не установлен</t>
  </si>
  <si>
    <t>1) п. 2 ст. 7; 
2) п. 25 ч. 1 ст. 16</t>
  </si>
  <si>
    <t>1) Федеральный закон от 10.01.2002 № 7-ФЗ "Об охране окружающей среды"; 
2) Федеральный закон от 06.10.2003 № 131-ФЗ "Об общих принципах организации местного самоуправления в Российской Федерации"</t>
  </si>
  <si>
    <t>0503</t>
  </si>
  <si>
    <t>30.01.2018, не установлен</t>
  </si>
  <si>
    <t>Постановление администрации города от 22.01.2018 № 98 "Об утверждении муниципальной программы "Формирование современной городской среды города Барнаула" на 2018-2025 годы"</t>
  </si>
  <si>
    <t>п. 25 ч. 1 ст. 16</t>
  </si>
  <si>
    <t>0113, 
0503, 
0603</t>
  </si>
  <si>
    <t>1) 01.01.2006, не установлен; 
2) 01.01.2006, не установлен; 
3) 22.12.2012, не установлен; 
4) 09.09.2014, не установлен; 
5) 27.05.2014, не установлен; 
6) 16.09.2014, не установлен; 
7) 01.01.2020, не установлен; 
8) 01.01.2015, не установлен; 
9) 01.11.2019, не установлен; 
10) 02.08.2017, не установлен; 
11) 30.01.2018, не установлен</t>
  </si>
  <si>
    <t>1) п. 4.1 разд. 4 прил.; 
2) подп. 3.1.1,3.1.2,3.1.5 п. 3.1 разд. 3 прил. 1; 
3) подп. 11 п. 3.1 разд. 3 прил. 1; 
4) прил.; 
5) прил.; 
6) прил.; 
7) прил.; 
8) прил.; 
9) п. 4.1 разд. 4 прил.; 
10) п. 1.3 разд. 1 прил.; 
11) прил.</t>
  </si>
  <si>
    <t>1) Решение городской Думы от 28.09.2005 № 199 "Об утверждении Положения об инвестиционной деятельности города Барнаула"; 
2)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5)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6)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7)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8) Постановление администрации города от 17.09.2014 № 2013 "Об утверждении муниципальной программы «Барнаул – комфортный город» на 2015-2030 годы"; 
9)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 
10)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11) Постановление администрации города от 22.01.2018 № 98 "Об утверждении муниципальной программы "Формирование современной городской среды города Барнаула" на 2018-2025 годы"</t>
  </si>
  <si>
    <t>1) 08.03.2011, не установлен; 
2) 28.12.2022, не установлен; 
3) 01.01.2015, не установлен</t>
  </si>
  <si>
    <t>1) п. 1.5 разд. 1 прил. 1; 
2) в целом; 
3) прил.</t>
  </si>
  <si>
    <t>1) Решение городской Думы от 28.02.2011 № 447 "Об утверждении Положения об организации ритуальных услуг и содержании мест захоронения на территории города Барнаула"; 
2) Постановление администрации города от 27.12.2022 № 2054 "Об утверждении примерного Положения о системе оплаты труда работников муниципального бюджетного учреждения "Специализированная похоронная служба" г. Барнаула"; 
3) Постановление администрации города от 17.09.2014 № 2013 "Об утверждении муниципальной программы «Барнаул – комфортный город» на 2015-2030 годы"</t>
  </si>
  <si>
    <t>20.09.2002, не установлен</t>
  </si>
  <si>
    <t>ч. 1 ст. 14</t>
  </si>
  <si>
    <t>Закон Алтайского края от 09.09.2002 № 58-ЗС "О погребении и похоронном деле в Алтайском крае"</t>
  </si>
  <si>
    <t>1) 15.01.1996, не установлен; 
2) 06.10.2003, не установлен</t>
  </si>
  <si>
    <t>1) ст. 26; 
2) п. 23 ч. 1 ст. 16</t>
  </si>
  <si>
    <t>1) Федеральный закон от 12.01.1996 № 8-ФЗ "О погребении и похоронном деле"; 
2) Федеральный закон от 06.10.2003 № 131-ФЗ "Об общих принципах организации местного самоуправления в Российской Федерации"</t>
  </si>
  <si>
    <t>1) 05.05.2018, не установлен; 
2) 01.01.2008, не установлен</t>
  </si>
  <si>
    <t>1) п. 4.5 разд. 4 прил.; 
2) п. 1</t>
  </si>
  <si>
    <t>1) Решение городской Думы от 27.04.2018 № 118 "Об утверждении Положения об организации архивного дела на территории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t>
  </si>
  <si>
    <t>28.12.1994, не установлен</t>
  </si>
  <si>
    <t>ч. 1,3 ст. 12</t>
  </si>
  <si>
    <t>Закон Алтайского края от 28.12.1994 №  "Об Архивном фонде Алтайского края и архивах"</t>
  </si>
  <si>
    <t>1) 27.10.2004, не установлен; 
2) 06.10.2003, не установлен</t>
  </si>
  <si>
    <t>1) ч. 3 ст. 4; 
2) п. 22 ч. 1 ст. 16</t>
  </si>
  <si>
    <t>1) Федеральный закон от 22.10.2004 № 125-ФЗ "Об архивном деле в Российской Федерации"; 
2) Федеральный закон от 06.10.2003 № 131-ФЗ "Об общих принципах организации местного самоуправления в Российской Федерации"</t>
  </si>
  <si>
    <t>1) 01.01.2006, не установлен; 
2) 16.09.2014, не установлен</t>
  </si>
  <si>
    <t>1) подп. 3.1.5 п. 3.1 разд. 3 прил. 1; 
2)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</si>
  <si>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</si>
  <si>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20 ч. 1 ст. 16</t>
  </si>
  <si>
    <t>1102, 
1103, 
1105</t>
  </si>
  <si>
    <t>011</t>
  </si>
  <si>
    <t>1) 01.01.2009, не установлен; 
2) 01.01.2020, не установлен</t>
  </si>
  <si>
    <t>1) п. 4.1,4.2 разд. 4 прил.; 
2) прил.</t>
  </si>
  <si>
    <t>1) Решение городской Думы от 02.10.2009 № 196 "Об утверждении Положения об организации физкультурно-спортивной деятельности на территории города Барнаула"; 
2) Постановление администрации города от 19.12.2019 № 2114 "Об утверждении муниципальной программы "Развитие физической культуры и спорта в городе Барнауле"</t>
  </si>
  <si>
    <t>20.09.2008, не установлен</t>
  </si>
  <si>
    <t>ч. 2 ст. 20,5</t>
  </si>
  <si>
    <t>Закон Алтайского края от 11.09.2008 № 68-ЗС "О физической культуре и спорте в Алтайском крае"</t>
  </si>
  <si>
    <t>1) 30.03.2008, не установлен; 
2) 06.10.2003, не установлен</t>
  </si>
  <si>
    <t>1) ч. 4 ст. 38; 
2) п. 19 ч. 1 ст. 16</t>
  </si>
  <si>
    <t>1) Федеральный закон от 04.12.2007 № 329-ФЗ "О физической культуре и спорте в Российской Федерации"; 
2) Федеральный закон от 06.10.2003 № 131-ФЗ "Об общих принципах организации местного самоуправления в Российской Федерации"</t>
  </si>
  <si>
    <t>Нормативным метод</t>
  </si>
  <si>
    <t>1102, 
1101</t>
  </si>
  <si>
    <t>25.03.2014, не установлен</t>
  </si>
  <si>
    <t>Указ Президента РФ от 24.03.2014 № 172 "О Всероссийском физкультурно-спортивном комплексе "Готов к труду и обороне" (ГТО)"</t>
  </si>
  <si>
    <t>0412, 
1101, 
1102, 
1103, 
1105</t>
  </si>
  <si>
    <t>1) 01.09.2013, не установлен; 
2) 20.09.2008, не установлен</t>
  </si>
  <si>
    <t>1) ст. 9; 
2) ч. 2 ст. 20,5</t>
  </si>
  <si>
    <t>1) Закон Алтайского края от 04.09.2013 № 56-ЗС "Об образовании в Алтайском крае"; 
2) Закон Алтайского края от 11.09.2008 № 68-ЗС "О физической культуре и спорте в Алтайском крае"</t>
  </si>
  <si>
    <t>16.06.2014, не установлен</t>
  </si>
  <si>
    <t>Постановление Правительства РФ от 11.06.2014 № 540 "Об утверждении Положения о Всероссийском физкультурно-спортивном комплексе "Готов к труду и обороне" (ГТО)"</t>
  </si>
  <si>
    <t>1) 25.07.2005, не установлен; 
2) 30.03.2008, не установлен; 
3) 06.10.2003, не установлен</t>
  </si>
  <si>
    <t>1) ч. 13 ст. 3; 
2) ч. 4 ст. 38; 
3) п. 19 ч. 1 ст. 16</t>
  </si>
  <si>
    <t>1) Федеральный закон от 21.07.2005 № 115-ФЗ "О концессионных соглашениях"; 
2) Федеральный закон от 04.12.2007 № 329-ФЗ "О физической культуре и спорте в Российской Федерации"; 
3) Федеральный закон от 06.10.2003 № 131-ФЗ "Об общих принципах организации местного самоуправления в Российской Федерации"</t>
  </si>
  <si>
    <t>007</t>
  </si>
  <si>
    <t>1) 02.10.2013, не установлен; 
2) 26.12.2008, не установлен; 
3) 01.01.2015, не установлен</t>
  </si>
  <si>
    <t>1) п. 3.1 разд. 3 прил. 1; 
2) п. 2.4 разд. 2 прил.; 
3) прил.</t>
  </si>
  <si>
    <t>1) Решение городской Думы от 27.09.2013 № 180 "Об утверждении Положения о полномочиях органов местного самоуправления в сфере культуры"; 
2) Решение городской Думы от 26.12.2008 № 29 "Об утверждении Положения о комитете по культуре города Барнаула"; 
3) Постановление администрации города от 07.08.2014 № 1708 "Об утверждении муниципальной программы "Развитие культуры города Барнаула на 2015 - 2025 годы"</t>
  </si>
  <si>
    <t>10.03.2020, не установлен</t>
  </si>
  <si>
    <t>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</si>
  <si>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19.05.2005, не установлен</t>
  </si>
  <si>
    <t>ст. 4</t>
  </si>
  <si>
    <t>Закон Алтайского края от 12.05.2005 № 32-ЗС "Об объектах культурного наследия (памятниках истории и культуры) в Алтайском крае"</t>
  </si>
  <si>
    <t>1) 06.10.2003, не установлен; 
2) 29.06.2002, не установлен</t>
  </si>
  <si>
    <t>1) п. 18 ч. 1 ст. 16; 
2) п. 1 ст. 13</t>
  </si>
  <si>
    <t>1) Федеральный закон от 06.10.2003 № 131-ФЗ "Об общих принципах организации местного самоуправления в Российской Федерации"; 
2) Федеральный закон от 25.06.2002 № 73-ФЗ "Об объектах культурного наследия (памятниках истории и культуры) народов Российской Федерации"</t>
  </si>
  <si>
    <t>0113, 
0801, 
0804</t>
  </si>
  <si>
    <t>1) 02.10.2013, не установлен; 
2) 01.01.2015, не установлен; 
3) 01.01.2015, не установлен; 
4) 23.04.2013, не установлен; 
5) 01.01.2014, не установлен; 
6) 01.01.2015, не установлен</t>
  </si>
  <si>
    <t>1) п. 3.1 разд. 3 прил. 1; 
2) прил.; 
3) прил.; 
4) п. 2; 
5) п. 1; 
6)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</si>
  <si>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21.07.2014 № 1555 "Об утверждении муниципальной программы "Градостроительная политика города Барнаула на 2015 - 2027 годы"; 
3) Постановление администрации города от 07.08.2014 № 1708 "Об утверждении муниципальной программы "Развитие культуры города Барнаула на 2015 - 2025 годы"; 
4)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5)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6) Постановление администрации города от 30.06.2014 № 1384 "Об утверждении муниципальной программы "Социальная поддержка населения города Барнаула на 2015 - 2025 годы"</t>
  </si>
  <si>
    <t>1) 06.10.2003, не установлен; 
2) 17.11.1992, не установлен</t>
  </si>
  <si>
    <t>1) п. 17 ч. 1 ст. 16; 
2) ст. 40</t>
  </si>
  <si>
    <t>1) Федеральный закон от 06.10.2003 № 131-ФЗ "Об общих принципах организации местного самоуправления в Российской Федерации"; 
2) Федеральный закон от 09.10.1992 № 3612-1 "Основы законодательства Российской Федерации о культуре"</t>
  </si>
  <si>
    <t>1) 02.10.2013, не установлен; 
2) 01.01.2015, не установлен; 
3) 01.01.2015, не установлен; 
4) 23.04.2013, не установлен</t>
  </si>
  <si>
    <t>1) п. 3.1 разд. 3 прил. 1; 
2) прил.; 
3) прил.; 
4) п. 2</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</si>
  <si>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27.01.2015 № 85 "Об утверждении программы "Комплексные меры по профилактике незаконного потребления наркотических средств и психотропных веществ в городе Барнауле"; 
3) Постановление администрации города от 07.08.2014 № 1708 "Об утверждении муниципальной программы "Развитие культуры города Барнаула на 2015 - 2025 годы"; 
4)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t>
  </si>
  <si>
    <t>19.04.2007, не установлен</t>
  </si>
  <si>
    <t>ч. 5 ст. 16,21</t>
  </si>
  <si>
    <t>Закон Алтайского края от 10.04.2007 № 22-ЗС "О библиотечном деле в Алтайском крае"</t>
  </si>
  <si>
    <t>1) 17.11.1992, не установлен; 
2) 02.01.1995, не установлен; 
3) 06.10.2003, не установлен</t>
  </si>
  <si>
    <t>1) ст. 40; 
2) п. 2 ст. 15; 
3) п. 16 ч. 1 ст. 16</t>
  </si>
  <si>
    <t>1) Федеральный закон от 09.10.1992 № 3612-1 "Основы законодательства Российской Федерации о культуре"; 
2) Федеральный закон от 29.12.1994 № 78-ФЗ "О библиотечном деле"; 
3) Федеральный закон от 06.10.2003 № 131-ФЗ "Об общих принципах организации местного самоуправления в Российской Федерации"</t>
  </si>
  <si>
    <t>09</t>
  </si>
  <si>
    <t>0709</t>
  </si>
  <si>
    <t>1) 01.01.2020, не установлен; 
2) 16.06.2020, не установлен</t>
  </si>
  <si>
    <t>1)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 
2) Постановление Правительства Алтайского края от 15.06.2020 № 266 "Об утверждении государственной программы Алтайского края "Обеспечение доступным и комфортным жильем населения Алтайского края"</t>
  </si>
  <si>
    <t>ст. 9</t>
  </si>
  <si>
    <t>1) 01.01.2018, не установлен; 
2) 01.01.2018, не установлен</t>
  </si>
  <si>
    <t>1) в целом; 
2) в целом</t>
  </si>
  <si>
    <t>1)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РФ от 26.12.2017 № 1642 "Об утверждении государственной программы Российской Федерации "Развитие образования"</t>
  </si>
  <si>
    <t>1) 01.09.2013, не установлен; 
2) 06.10.2003, не установлен</t>
  </si>
  <si>
    <t>1) п. 1 ч. 1 ст. 9; 
2) п. 13 ч. 1 ст. 16</t>
  </si>
  <si>
    <t>1) Федеральный закон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t>
  </si>
  <si>
    <t>0707, 
0709</t>
  </si>
  <si>
    <t>1) 01.01.2006, не установлен; 
2) 31.05.2016, не установлен; 
3) 01.01.2021, не установлен; 
4) 28.07.2020, не установлен</t>
  </si>
  <si>
    <t>1) п. 4.1 разд. 4 прил.; 
2) п. 10,11,9 прил.; 
3) прил.; 
4) п. 5</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</si>
  <si>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25.12.2020 № 2050 "Об утверждении муниципальной программы "Развитие образования и молодежной политики города Барнаула"; 
4) Постановление администрации города от 21.07.2020 № 1159 "Об организации обеспечения отдыха, оздоровления и занятости детей в каникулярное время"</t>
  </si>
  <si>
    <t>1) 08.04.2020, не установлен; 
2) 01.01.2020, не установлен</t>
  </si>
  <si>
    <t>1) Постановление Правительства Алтайского края от 07.04.2020 № 152 "Об организации отдыха, оздоровления и занятости детей";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</si>
  <si>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1) 06.10.2003, не установлен; 
2) 01.09.2013, не установлен</t>
  </si>
  <si>
    <t>1) п. 13 ч. 1 ст. 16; 
2) п. 7 ч. 1 ст. 9</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</si>
  <si>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</si>
  <si>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0703</t>
  </si>
  <si>
    <t>1103, 
0703</t>
  </si>
  <si>
    <t>0703, 
1103</t>
  </si>
  <si>
    <t>1) 04.09.2019, не установлен; 
2) 01.01.2009, не установлен; 
3) 02.10.2013, не установлен; 
4) 27.01.2023, не установлен; 
5) 01.01.2023, не установлен; 
6) 31.05.2016, не установлен; 
7) 01.01.2020, не установлен; 
8) 01.01.2021, не установлен; 
9) 01.01.2015, не установлен</t>
  </si>
  <si>
    <t>1) п. 3; 
2) п. 4.1,4.2 разд. 4 прил.; 
3) п. 3.1 разд. 3 прил. 1; 
4) в целом; 
5) в целом; 
6) п. 10,11,12,13,5,9 прил.; 
7) прил.; 
8) прил.; 
9) прил.</t>
  </si>
  <si>
    <t>1) Решение городской Думы от 30.08.2019 № 352 "О единовременных именных денежных выплатах главы города Барнаула спортсменам города Барнаула"; 
2) Решение городской Думы от 02.10.2009 № 196 "Об утверждении Положения об организации физкультурно-спортивной деятельности на территории города Барнаула"; 
3) Решение городской Думы от 27.09.2013 № 180 "Об утверждении Положения о полномочиях органов местного самоуправления в сфере культуры"; 
4) Постановление администрации города от 27.01.2023 № 125 "О переименовании муниципальных бюджетных (автономных) учреждений, подведомственных комитету по физической культуре и спорту города Барнаула"; 
5) Постановление администрации города от 03.03.2023 № 304 "Об утверждении Примерного положения об оплате труда работников муниципальных бюджетных (автономных) учреждений дополнительного образования, учредителем которых является комитет по физической культуре и спорту города Барнаула"; 
6)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7) Постановление администрации города от 19.12.2019 № 2114 "Об утверждении муниципальной программы "Развитие физической культуры и спорта в городе Барнауле"; 
8) Постановление администрации города от 25.12.2020 № 2050 "Об утверждении муниципальной программы "Развитие образования и молодежной политики города Барнаула"; 
9) Постановление администрации города от 07.08.2014 № 1708 "Об утверждении муниципальной программы "Развитие культуры города Барнаула на 2015 - 2025 годы"</t>
  </si>
  <si>
    <t>1) 01.01.2020, не установлен; 
2) 10.03.2020, не установлен</t>
  </si>
  <si>
    <t>1)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 
2) Постановление Правительства Алтайского края от 06.03.2020 № 95 "Об утверждении государственной программы Алтайского края "Развитие культуры Алтайского края"</t>
  </si>
  <si>
    <t>1) 06.10.2003, не установлен; 
2) 01.09.2013, не установлен; 
3) 30.03.2008, не установлен</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</si>
  <si>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 
3) Федеральный закон от 04.12.2007 № 329-ФЗ "О физической культуре и спорте в Российской Федерации"</t>
  </si>
  <si>
    <t>0702, 
0709</t>
  </si>
  <si>
    <t>0113, 
0412, 
0702, 
0709, 
1102</t>
  </si>
  <si>
    <t>1) 01.01.2006, не установлен; 
2) 03.11.2020, не установлен; 
3) 31.05.2016, не установлен; 
4) 01.01.2021, не установлен</t>
  </si>
  <si>
    <t>1) п. 4.1 разд. 4 прил.; 
2) разд. 4 прил.; 
3) п. 10,11,12,13,17,3,4,6,9 прил.; 
4) прил.</t>
  </si>
  <si>
    <t>1) Решение городской Думы от 28.09.2005 № 199 "Об утверждении Положения об инвестиционной деятельности города Барнаула"; 
2) Решение городской Думы от 30.10.2020 № 601 "Об утверждении Порядка предоставления мер поддержки гражданам, заключившим договор о целевом обучении по программам высшего образования с комитетом по образованию города Барнаула";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</si>
  <si>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06.10.2007 - 30.10.2022; 
2) 01.09.2013, не установлен</t>
  </si>
  <si>
    <t>1) ст. 1,2,4; 
2) ст. 9</t>
  </si>
  <si>
    <t>1) Закон Алтайского края от 06.09.2007 № 77-ЗС "О наделении органов местного самоуправления государственным полномочием по обеспечению питанием обучающихся с ограниченными возможностями здоровья в муниципальных общеобразовательных организациях"; 
2) Закон Алтайского края от 04.09.2013 № 56-ЗС "Об образовании в Алтайском крае"</t>
  </si>
  <si>
    <t>0709, 
0701</t>
  </si>
  <si>
    <t>0412, 
0701, 
0709</t>
  </si>
  <si>
    <t>1) 01.01.2006, не установлен; 
2) 31.05.2016, не установлен; 
3) 01.01.2021, не установлен</t>
  </si>
  <si>
    <t>1) п. 4.1 разд. 4 прил.; 
2) п. 10,11,12,13,8 прил.; 
3)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</si>
  <si>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</si>
  <si>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п. 13 ч. 1 ст. 16; 
2) п. 1 ч. 1 ст. 9</t>
  </si>
  <si>
    <t>0602, 
0603</t>
  </si>
  <si>
    <t>1) ст. 7; 
2) п. 11 ч. 1 ст. 16</t>
  </si>
  <si>
    <t>1) 30.08.2022, не установлен; 
2) 01.01.2006 - 29.08.2022; 
3) 27.05.2014, не установлен</t>
  </si>
  <si>
    <t>1) разд. 3 прил. 2; 
2) разд. 3 прил. 2; 
3) прил.</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</si>
  <si>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</si>
  <si>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22.02.2005, не установлен</t>
  </si>
  <si>
    <t>Закон Алтайского края от 10.02.2005 № 4-ЗС "О пожарной безопасности в Алтайском крае"</t>
  </si>
  <si>
    <t>1) 26.12.1994, не установлен; 
2) 06.10.2003, не установлен</t>
  </si>
  <si>
    <t>1) абз. 3 ст. 10; 
2) п. 10 ч. 1 ст. 16</t>
  </si>
  <si>
    <t>1) Федеральный закон от 21.12.1994 № 69-ФЗ "О пожарной безопасности"; 
2) Федеральный закон от 06.10.2003 № 131-ФЗ "Об общих принципах организации местного самоуправления в Российской Федерации"</t>
  </si>
  <si>
    <t>0111, 
0310, 
0501</t>
  </si>
  <si>
    <t>1) 30.08.2022, не установлен; 
2) 01.01.2006 - 29.08.2022; 
3) 01.07.2020, не установлен; 
4) 01.01.2008, не установлен; 
5) 24.09.2022, не установлен</t>
  </si>
  <si>
    <t>1) п. 6.2 разд. 6 прил. 1; 
2) п. 7.2 разд. 7 прил. 1; 
3) п. 4.1 разд. 4 прил. 1; 
4) п. 2; 
5) п. 2</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</si>
  <si>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3) Решение городской Думы от 15.06.2020 № 531 "Об утверждении Положения о реализации органами местного самоуправления полномочий в области гражданской обороны на территории городского округа - города Барнаула Алтайского края"; 
4) Постановление главы города Барнаула от 17.12.2007 № 3910 "Об  утверждении Положения о резервном фонде администрации города, порядке формирования и расходования его средств"; 
5) Распоряжение администрации города от 24.09.2022 № 104-р "О выделении средств из резервного фонда администрации города Барнаула"</t>
  </si>
  <si>
    <t>1) абз. 3 ч. 1 ст. 29,8; 
2) ст. 7; 
3) в целом</t>
  </si>
  <si>
    <t>1) 24.12.1994, не установлен; 
2) 06.10.2003, не установлен; 
3) 16.02.1998, не установлен</t>
  </si>
  <si>
    <t>1) п. 2 ст. 11; 
2) п. 8 ч. 1 ст. 16; 
3) п. 2 ст. 8</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</si>
  <si>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12.02.1998 № 28-ФЗ "О гражданской обороне"</t>
  </si>
  <si>
    <t>0314</t>
  </si>
  <si>
    <t>1) в целом; 
2) в целом; 
3) в целом</t>
  </si>
  <si>
    <t>1) 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2) 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3) 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t>
  </si>
  <si>
    <t>1) п. 7 ч. 1 ст. 9; 
2) п. 7.1 ч. 1 ст. 16</t>
  </si>
  <si>
    <t>004</t>
  </si>
  <si>
    <t>1) 01.01.2006, не установлен; 
2) 21.06.2022, не установлен; 
3) 11.10.2016, не установлен; 
4) 09.09.2014, не установлен; 
5) 08.05.2020, не установлен; 
6) 25.06.2021, не установлен</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</si>
  <si>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21.06.2022 № 910 "Об утверждении порядка предоставления из бюджета города субсидий на развитие городского наземного электрического транспорта города Барнаула"; 
3)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5) Постановление администрации города от 06.05.2020 № 708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6) Постановление администрации города от 23.06.2021 № 918 "Об утверждении Порядка предоставления из бюджета города субсидий на возмещение юридическим лицам, индивидуальным предпринимателям, участникам договора простого товарищества части затрат на выполнение работ, связанных с осуществлением перевозок пассажиров и багажа городским наземным электрическим транспортом по муниципальным маршрутам регулярных перевозок города Барнаула"</t>
  </si>
  <si>
    <t>06.08.2021, не установлен</t>
  </si>
  <si>
    <t>Постановление Правительства Алтайского края от 05.08.2021 № 295 "Об утверждении государственной программы Алтайского края "Развитие транспортной системы Алтайского края"</t>
  </si>
  <si>
    <t>06.05.2016, не установлен</t>
  </si>
  <si>
    <t>Закон Алтайского края от 05.05.2016 № 32-ЗС "Об организации транспортного обслуживания населения в Алтайском крае"</t>
  </si>
  <si>
    <t>1) 14.07.2015, не установлен; 
2) 06.10.2003, не установлен</t>
  </si>
  <si>
    <t>1) п. 2 ст. 14; 
2) п. 7 ч. 1 ст. 16</t>
  </si>
  <si>
    <t>1)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</si>
  <si>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1) 01.01.2006, не установлен; 
2) 09.09.2014, не установлен; 
3) 08.05.2020, не установлен; 
4) 11.10.2016, не установлен</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</si>
  <si>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3) Постановление администрации города от 06.05.2020 № 708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4)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t>
  </si>
  <si>
    <t>0113, 
0501, 
0505, 
1003</t>
  </si>
  <si>
    <t>018</t>
  </si>
  <si>
    <t>1) 01.01.2006, не установлен; 
2) 07.04.2012, не установлен; 
3) 22.12.2012, не установлен; 
4) 01.01.2015, не установлен; 
5) 01.01.2015, не установлен; 
6) 20.08.2021, не установлен</t>
  </si>
  <si>
    <t>1) п. 4.1 разд. 4 прил.; 
2) п. 1.5 разд. 1 прил.; 
3) разд. 3 прил. 1; 
4) прил.; 
5) прил.; 
6) п. 1.4 разд. 1 прил.</t>
  </si>
  <si>
    <t>1) Решение городской Думы от 28.09.2005 № 199 "Об утверждении Положения об инвестиционной деятельности города Барнаула"; 
2) Решение городской Думы от 30.03.2012 № 720 "Об утверждении Положения о переселении граждан из жилых помещений, признанных непригодными для проживания, многоквартирных домов - аварийными и подлежащими сносу или реконструкции";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18.08.2014 № 1797 "Об утверждении муниципальной программы "Улучшение жилищных условий молодых семей в городе Барнауле на 2015 - 2025 годы"; 
5) Постановление администрации города от 17.09.2014 № 2013 "Об утверждении муниципальной программы «Барнаул – комфортный город» на 2015-2030 годы"; 
6) Постановление администрации города от 18.08.2021 № 1268 "Об утверждении Порядка предоставления из бюджета города субсидий хозяйственным обществам, 100 процентов акций (долей) которых принадлежит городу Барнаулу, осуществляющим деятельность в сфере капитального строительства"</t>
  </si>
  <si>
    <t>26.07.2006, не установлен</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</si>
  <si>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</si>
  <si>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1) 03.01.2005, не установлен; 
2) 06.10.2003, не установлен</t>
  </si>
  <si>
    <t>1) ст. 14; 
2) п. 6 ч. 1 ст. 16</t>
  </si>
  <si>
    <t>1) Федеральный закон от 29.12.2004 № 188-ФЗ "Жилищный кодекс Российской Федерации"; 
2) Федеральный закон от 06.10.2003 № 131-ФЗ "Об общих принципах организации местного самоуправления в Российской Федерации"</t>
  </si>
  <si>
    <t>2.1.5.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</si>
  <si>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0409</t>
  </si>
  <si>
    <t>0113, 
0409, 
0412, 
0503</t>
  </si>
  <si>
    <t>003</t>
  </si>
  <si>
    <t>1) 01.01.2006, не установлен; 
2) 01.01.2014, не установлен; 
3) 01.01.2006, не установлен; 
4) 09.09.2014, не установлен; 
5) 07.07.2020, не установлен; 
6) 02.08.2017, не установлен</t>
  </si>
  <si>
    <t>1) п. 4.1 разд. 4 прил.; 
2) разд. 2 прил.; 
3) п. 3.1 разд. 3 прил. 3; 
4) прил.; 
5) в целом; 
6) п. 1.3 разд. 1 прил. 1</t>
  </si>
  <si>
    <t>1) Решение городской Думы от 28.09.2005 № 199 "Об утверждении Положения об инвестиционной деятельности города Барнаула"; 
2) Решение городской Думы от 07.06.2013 № 121 "О муниципальном дорожном фонде городского округа - города Барнаула Алтайского края"; 
3)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5) Постановление администрации города от 30.06.2020 № 1030 "Об утверждении Порядка предоставления из бюджета города субсидий на возмещение затрат в связи с осуществлением переноса, переустройства инженерных коммуникаций"; 
6)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t>
  </si>
  <si>
    <t>прил. 2</t>
  </si>
  <si>
    <t>01.01.2009, не установлен</t>
  </si>
  <si>
    <t>п. 2 ст. 11</t>
  </si>
  <si>
    <t>Закон Алтайского края от 03.12.2008 № 123-ЗС "Об автомобильных дорогах и о дорожной деятельности в Алтайском крае"</t>
  </si>
  <si>
    <t>1) 12.11.2007, не установлен; 
2) 06.10.2003, не установлен</t>
  </si>
  <si>
    <t>1) ст. 13; 
2) п. 5 ч. 1 ст. 16</t>
  </si>
  <si>
    <t>1)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</si>
  <si>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2.1.4.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</si>
  <si>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0502</t>
  </si>
  <si>
    <t>0113, 
0412, 
0502, 
0505</t>
  </si>
  <si>
    <t>1) 01.01.2006, не установлен; 
2) 04.06.2021 - 23.05.2022; 
3) 18.10.2016, не установлен; 
4) 13.02.2020, не установлен; 
5) 24.05.2022, не установлен</t>
  </si>
  <si>
    <t>1) п. 4.1 разд. 4 прил.; 
2) в целом; 
3) прил.; 
4) п. 1; 
5) в целом</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</si>
  <si>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04.06.2021 № 767 "О подготовке городского хозяйства к работе в зимний период 2021/2022 годов"; 
3)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4) Постановление администрации города от 13.02.2020 № 253 "Об утверждении Порядка предоставления из бюджета города платы концедента по концессионным соглашениям, концедентом по которым выступает городской округ - город Барнаул Алтайского края, в форме субсидии на возмещение части затрат при эксплуатации систем централизованного водоотведения пригородной зоны города Барнаула"; 
5) Постановление администрации города от 24.05.2022 № 731 "О подготовке городского хозяйства к работе в зимний период 2022/2023 годов"</t>
  </si>
  <si>
    <t>1) 01.01.2018, не установлен; 
2) 27.07.2021, не установлен</t>
  </si>
  <si>
    <t>1)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РФ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</si>
  <si>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1) 31.03.2003, не установлен; 
2) 06.10.2003, не установлен; 
3) 29.10.2001, не установлен; 
4) 30.07.2010, не установлен; 
5) 01.01.2013, не установлен; 
6) 25.07.2005, не установлен</t>
  </si>
  <si>
    <t>1) ст. 21; 
2) п. 4 ч. 1 ст. 16; 
3) ст. 56.2; 
4) ст. 6; 
5) ст. 6; 
6) ч. 13 ст. 3</t>
  </si>
  <si>
    <t>1) Федеральный закон от 26.03.2003 № 35-ФЗ "Об электроэнергетике"; 
2) Федеральный закон от 06.10.2003 № 131-ФЗ "Об общих принципах организации местного самоуправления в Российской Федерации"; 
3) Федеральный закон от 25.10.2001 № 136-ФЗ "Земельный кодекс Российской Федерации"; 
4) Федеральный закон от 27.07.2010 № 190-ФЗ "О теплоснабжении"; 
5) Федеральный закон от 07.12.2011 № 416-ФЗ "О водоснабжении и водоотведении"; 
6) Федеральный закон от 21.07.2005 № 115-ФЗ "О концессионных соглашениях"</t>
  </si>
  <si>
    <t>2.1.3.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</si>
  <si>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0113, 
0310, 
0501</t>
  </si>
  <si>
    <t>1) 24.08.2005, не установлен; 
2) 01.01.2006, не установлен; 
3) 22.12.2012, не установлен; 
4) 01.01.2023, не установлен; 
5) 01.01.2015, не установлен; 
6) 01.01.2015, не установлен; 
7) 01.01.2015, не установлен; 
8) 26.05.2015, не установлен; 
9) 09.09.2014, не установлен; 
10) 18.10.2016, не установлен; 
11) 01.01.2015, не установлен; 
12) 24.11.2015, не установлен; 
13) 29.09.2015, не установлен; 
14) 01.01.2015 - 31.12.2022</t>
  </si>
  <si>
    <t>1) п. 2.6,3.6,4.4 прил.; 
2) п. 4.1 разд. 4 прил.; 
3) разд. 3 прил. 1; 
4) прил.; 
5) прил.; 
6) прил.; 
7) прил.; 
8) п. 2 прил.; 
9) прил.; 
10) прил.; 
11) прил.; 
12) п. 1.4 разд. 1 прил.; 
13) в целом; 
14) прил.</t>
  </si>
  <si>
    <t>1) Решение городской Думы от 10.06.2005 № 138 "Об утверждении Положения о порядке владения, пользования и распоряжения муниципальным имуществом г. Барнаула"; 
2) Решение городской Думы от 28.09.2005 № 199 "Об утверждении Положения об инвестиционной деятельности города Барнаула";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18.11.2022 № 1763 "Об утверждении муниципальной программы "Управление муниципальным имуществом города Барнаула"; 
5) Постановление администрации города от 17.09.2014 № 2013 "Об утверждении муниципальной программы «Барнаул – комфортный город» на 2015-2030 годы"; 
6) Постановление администрации города от 05.08.2014 № 1674 "Об утверждении муниципальной программы "Управление земельными ресурсами города Барнаула на 2015 - 2026 годы"; 
7) Постановление администрации города от 14.05.2014 № 965 "Об утверждении муниципальной программы "Капитальный и текущий ремонт зданий органов местного самоуправления, казенных учреждений города Барнаула на 2015 - 2025 годы"; 
8) Постановление администрации города от 15.05.2015 № 742 "Об утверждении Порядка финансирования расходов на содержание, ремонт, обеспечение сохранности муниципальных нежилых зданий (помещений), сооружений и иного имущества муниципальной казны, не переданных по договорам аренды, безвозмездного пользования, иным договорам, предусматривающим переход прав владения и (или) пользования"; 
9)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10)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11) Постановление администрации города от 21.07.2014 № 1555 "Об утверждении муниципальной программы "Градостроительная политика города Барнаула на 2015 - 2027 годы"; 
12) Постановление администрации города от 13.11.2015 № 2180 "Об утверждении Порядка оплаты из бюджета города дополнительных взносов на капитальный ремонт общего имущества в многоквартирном доме соразмерно доле муниципального образования в праве общей собственности на имущество в многоквартирном доме"; 
13) Постановление администрации города от 21.09.2015 № 1685 "Об утверждении Порядков оплаты взносов на капитальный ремонт общего имущества в многоквартирных домах, расположенных на территории города Барнаула Алтайского края, в части жилых и нежилых помещений, находящихся в муниципальной собственности"; 
14) Постановление администрации города от 05.08.2014 № 1673 "Об утверждении муниципальной программы "Управление муниципальным имуществом города Барнаула на 2015 - 2024 годы"</t>
  </si>
  <si>
    <t>1) 29.03.2014, не установлен; 
2) 01.01.2022 - 31.12.2022; 
3) 01.01.2023, не установлен; 
4) 23.03.2017, не установлен</t>
  </si>
  <si>
    <t>1) п. 1; 
2) в целом; 
3) в целом; 
4) в целом</t>
  </si>
  <si>
    <t>1) Постановление Администрации Алтайского края от 27.03.2014 № 146 "Об утверждении краевой программы "Капитальный ремонт общего имущества в многоквартирных домах, расположенных на территории Алтайского края" на 2014 - 2043 годы"; 
2) Постановление Правительства Алтайского края от 30.12.2021 № 513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2022 год"; 
3) Постановление Правительства Алтайского края от 26.12.2022 № 517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2023 год"; 
4) Постановление Правительства Алтайского края от 20.03.2017 №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Алтайского края" на 2014 - 2043 годы, либо иных мероприятий, предусмотренных законодательством Российской Федерации и обеспечивающих жилищные права собственников жилых помещений и нанимателей жилых помещений по договорам социального найма в этих домах"</t>
  </si>
  <si>
    <t>ст. 1,2</t>
  </si>
  <si>
    <t>Закон Алтайского края от 23.12.2014 № 102-ЗС "О перераспределении полномочий между органами местного самоуправления муниципального образования город Барнаул Алтайского края и органами государственной власти Алтайского края"</t>
  </si>
  <si>
    <t>1) 01.01.2012, не установлен; 
2) 06.10.2003, не установлен</t>
  </si>
  <si>
    <t>1) п. 1 ст. 4; 
2) п. 3 ч. 1 ст. 16</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</si>
  <si>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 Федеральный закон от 06.10.2003 № 131-ФЗ "Об общих принципах организации местного самоуправления в Российской Федерации"</t>
  </si>
  <si>
    <t>2.1.2. владение, пользование и распоряжение имуществом, находящимся в муниципальной собственности городского округа</t>
  </si>
  <si>
    <t>0113, 
0310</t>
  </si>
  <si>
    <t>1) 28.10.2022, не установлен; 
2) 01.01.2008, не установлен; 
3) 01.04.2008, не установлен; 
4) 01.01.2021 - 27.10.2022; 
5) 02.02.2016, не установлен; 
6) 01.01.2018, не установлен; 
7) 01.01.2020, не установлен; 
8) 28.02.2013, не установлен; 
9) 09.07.2013, не установлен; 
10) 12.10.2019, не установлен; 
11) 01.01.2006, не установлен</t>
  </si>
  <si>
    <t>1) п. 1; 
2) п. 1; 
3) п. 11.1 разд. 11 прил. 1; 
4) п. 1; 
5) в целом; 
6) прил.; 
7) прил.; 
8) в целом; 
9) разд. 5 прил.; 
10) п. 1; 
11) п. 1</t>
  </si>
  <si>
    <t>1) Решение городской Думы от 28.10.2022 № 30 "Об утверждении Единой схемы должностных окладов муниципальных служащих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 
3) Решение городской Думы от 28.03.2008 № 742 "Об утверждении Положения о денежном содержании муниципальных служащих города Барнаула"; 
4) Решение городской Думы от 11.06.2021 № 702 "Об утверждении Единой схемы должностных окладов муниципальных служащих города Барнаула"; 
5) Постановление администрации города от 25.01.2016 № 34 "Об утверждении Порядка урегулирования просроченной кредиторской задолженности средств бюджета города Барнаула"; 
6) Постановление администрации города от 26.09.2017 № 1988 "Об утверждении муниципальной программы "Управление муниципальными финансами города Барнаула на 2018 - 2028 годы"; 
7)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8)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9) Постановление администрации города от 09.07.2013 № 2330 "Об утверждении Положения об оценке эффективности деятельности главных распорядителей средств бюджета города"; 
10)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11)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t>
  </si>
  <si>
    <t>Закон Алтайского края от 07.12.2007 № 134-ЗС "О муниципальной службе в Алтайском крае"</t>
  </si>
  <si>
    <t>1) 01.06.2007, не установлен; 
2) 06.10.2003, не установлен</t>
  </si>
  <si>
    <t>1) ст. 34,35; 
2) п. 1 ч. 1,9 ст. 16,34</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</si>
  <si>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</si>
  <si>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</si>
  <si>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2501</t>
  </si>
  <si>
    <t>2500</t>
  </si>
  <si>
    <t>в т.ч. за счет  средств местных бюджетов</t>
  </si>
  <si>
    <t>в т.ч. за счет прочих безвозмездных поступлений, включая средства Фондов</t>
  </si>
  <si>
    <t xml:space="preserve">в т.ч. за счет целевых средств регионального бюджета </t>
  </si>
  <si>
    <t xml:space="preserve">в т.ч. за счет целевых средств федерального бюджета </t>
  </si>
  <si>
    <t>Всего</t>
  </si>
  <si>
    <t>исполнено</t>
  </si>
  <si>
    <t>утвержденные бюджетные назначения</t>
  </si>
  <si>
    <t>в т.ч. за счет целевых средств регионального бюджета</t>
  </si>
  <si>
    <t>раздел/
подраздел</t>
  </si>
  <si>
    <t>дата вступления в силу, срок действия</t>
  </si>
  <si>
    <t>номер статьи (подстатьи), пункта (подпункта)</t>
  </si>
  <si>
    <t>наименование, номер и дата</t>
  </si>
  <si>
    <t>код НПА</t>
  </si>
  <si>
    <t xml:space="preserve">в т.ч. за счет целевых средств федерального бюджета  </t>
  </si>
  <si>
    <t xml:space="preserve">Нормативные правовые акты субъекта Российской Федерации </t>
  </si>
  <si>
    <t xml:space="preserve">Законы субъекта Российской Федерации </t>
  </si>
  <si>
    <t>Договоры, соглашения</t>
  </si>
  <si>
    <t>Акты федеральных органов исполнительной власти</t>
  </si>
  <si>
    <t xml:space="preserve">в том числе государственные программы Российской Федерации </t>
  </si>
  <si>
    <t xml:space="preserve">Нормативные правовые акты Правительства Российской Федерации </t>
  </si>
  <si>
    <t>Указы Президента Российской Федерации</t>
  </si>
  <si>
    <t xml:space="preserve">Федеральные законы </t>
  </si>
  <si>
    <t>очередной 2024 г.</t>
  </si>
  <si>
    <t>текущий 2023 г.</t>
  </si>
  <si>
    <t>плановый период</t>
  </si>
  <si>
    <t xml:space="preserve">субъекта Российской Федерации </t>
  </si>
  <si>
    <t>Российской Федерации</t>
  </si>
  <si>
    <t>Методика расчета оценки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</si>
  <si>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</si>
  <si>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</si>
  <si>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</si>
  <si>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Объем средств на исполнение расходного обязательства муниципального образования</t>
  </si>
  <si>
    <t>Код строки</t>
  </si>
  <si>
    <t>Наименование полномочия, 
расходного обязательства</t>
  </si>
  <si>
    <t>Уровень</t>
  </si>
  <si>
    <t>Код полномочия или группы полномочий</t>
  </si>
  <si>
    <t>Единица измерения: тыс. руб. (с точностью до первого десятичного знака)</t>
  </si>
  <si>
    <t xml:space="preserve">2.1.6.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</si>
  <si>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</si>
  <si>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</si>
  <si>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2.1.9. участие в предупреждении и ликвидации последствий чрезвычайных ситуаций в границах городского округа</t>
  </si>
  <si>
    <t>2.1.10. обеспечение первичных мер пожарной безопасности в границах городского округа</t>
  </si>
  <si>
    <t>2.1.11. организация мероприятий по охране окружающей среды в границах городского округа</t>
  </si>
  <si>
    <t>2.1.12.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</si>
  <si>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2.1.13.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</si>
  <si>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2.1.14.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</si>
  <si>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2.1.15.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</si>
  <si>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</si>
  <si>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2.1.17. организация библиотечного обслуживания населения, комплектование и обеспечение сохранности библиотечных фондов библиотек городского округа</t>
  </si>
  <si>
    <t>2.1.18. создание условий для организации досуга и обеспечения жителей городского округа услугами организаций культуры</t>
  </si>
  <si>
    <t>2.1.19.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</si>
  <si>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2.1.20. обеспечение условий для развития на территории городского округа физической культуры, школьного спорта и массового спорта</t>
  </si>
  <si>
    <t>2.1.21. организация проведения официальных физкультурно-оздоровительных и спортивных мероприятий городского округа</t>
  </si>
  <si>
    <t>2.1.22. создание условий для массового отдыха жителей городского округа и организация обустройства мест массового отдыха населения</t>
  </si>
  <si>
    <t>2.1.23. формирование и содержание муниципального архива</t>
  </si>
  <si>
    <t>2.1.24. организация ритуальных услуг и содержание мест захоронения</t>
  </si>
  <si>
    <t>2.1.25.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</si>
  <si>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2.1.26.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</si>
  <si>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2.1.27.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</si>
  <si>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2.1.29.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</si>
  <si>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2.1.30.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</si>
  <si>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2.1.31.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</si>
  <si>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2.1.32.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</si>
  <si>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2.1.33. осуществление мероприятий по обеспечению безопасности людей на водных объектах, охране их жизни и здоровья</t>
  </si>
  <si>
    <t>2.1.34. содействие развитию малого и среднего предпринимательства</t>
  </si>
  <si>
    <t>2.1.35. оказание поддержки социально ориентированным некоммерческим организациям, благотворительной деятельности и добровольчеству (волонтерству)</t>
  </si>
  <si>
    <t>2.1.36. организация и осуществление мероприятий по работе с детьми и молодежью в городском округе</t>
  </si>
  <si>
    <t>2.1.37.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</si>
  <si>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 xml:space="preserve">на 1 апреля 2023 г.																</t>
  </si>
  <si>
    <t xml:space="preserve">  Правовое основание финансового обеспечения полномочия, расходного обязательства муниципального образования</t>
  </si>
  <si>
    <t>номер пункта, подпункта</t>
  </si>
  <si>
    <t>Код бюджетной классификации Российской Федерации</t>
  </si>
  <si>
    <t>Код группы полномочий расходных обязательств</t>
  </si>
  <si>
    <t xml:space="preserve">1) Решение городской Думы от 29.10.2021 № 775 "Об утверждении Положений о районах города Барнаула и администрациях районов города Барнаула";
2) Решение городской Думы от 17.06.2022 № 918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3) Решение городской Думы от 26.08.2008 № 814 "Об установлении расходных обязательств на содержание органов местного самоуправления города Барнаула";
4)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5) Решение городской Думы от 09.10.2012 № 847 "Об утверждении Положения о порядке назначения, индексации и выплаты пенсии за выслугу лет лицам,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6)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7) Решение городской Думы от 30.09.2011 № 598 "Об утверждении Положения о Счетной палате города Барнаула";
8)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9)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10) Решение городской Думы от 26.04.2013 № 92 "Об утверждении Положения о дипломе и памятном знаке "За заслуги в развитии города Барнаула";
11) Постановление администрации города от 18.11.2022 № 1763 "Об утверждении муниципальной программы "Управление муниципальным имуществом города Барнаула";
12) Постановление администрации города от 17.09.2014 № 2013 "Об утверждении муниципальной программы «Барнаул – комфортный город» на 2015-2030 годы";
13) Постановление администрации города от 30.06.2014 № 1384 "Об утверждении муниципальной программы "Социальная поддержка населения города Барнаула на 2015 - 2025 годы";
14)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t>
  </si>
  <si>
    <t xml:space="preserve">
15)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16) Постановление администрации города от 25.12.2020 № 2050 "Об утверждении муниципальной программы "Развитие образования и молодежной политики города Барнаула";
17) Постановление администрации города от 05.08.2014 № 1673 "Об утверждении муниципальной программы "Управление муниципальным имуществом города Барнаула на 2015 - 2024 годы";
18) Постановление администрации города от 10.10.2018 № 1715 "Об утверждении Положения о наградах и поощрениях администрации города Барнаула";
19)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20) Постановление администрации города от 19.12.2019 № 2114 "Об утверждении муниципальной программы "Развитие физической культуры и спорта в городе Барнауле";
21) Постановление администрации города от 21.07.2014 № 1555 "Об утверждении муниципальной программы "Градостроительная политика города Барнаула на 2015 - 2027 годы";
22) Постановление администрации города от 05.08.2014 № 1674 "Об утверждении муниципальной программы "Управление земельными ресурсами города Барнаула на 2015 - 2026 годы";
23) Постановление администрации города от 07.08.2014 № 1708 "Об утверждении муниципальной программы "Развитие культуры города Барнаула на 2015 - 2025 годы";
24) Постановление администрации города от 26.09.2017 № 1988 "Об утверждении муниципальной программы "Управление муниципальными финансами города Барнаула на 2018 - 2028 годы"</t>
  </si>
  <si>
    <t xml:space="preserve">1) в целом; 
2) п. 11 прил.; 
3) п. 1; 
4) п. 8 прил.; 
5) п. 1.4 разд. 1 прил. 1; 
6) п. 7 прил.; 
7) п. 1 ст. 21 прил.; 
8) п. 8 прил.; 
9) п. 1; 
10) п. 2.8 разд. 2 прил. 1; 
11) прил.; 
12) прил.; 
13) прил.; 
14) прил.; 
</t>
  </si>
  <si>
    <t>15) прил.; 
16) прил.; 
17) прил.; 
18) п. 25 прил.; 
19) прил.; 
20) прил.; 
21) прил.; 
22) прил.; 
23) прил.; 
24) прил.</t>
  </si>
  <si>
    <t xml:space="preserve"> 15) 18.10.2016, не установлен; 
16) 01.01.2021, не установлен; 
17) 01.01.2015 - 31.12.2022; 
18) 17.10.2018, не установлен; 
19) 09.09.2014, не установлен; 
20) 01.01.2020, не установлен; 
21) 01.01.2015, не установлен; 
22) 01.01.2015, не установлен; 
23) 01.01.2015, не установлен; 
24) 01.01.2018, не установлен</t>
  </si>
  <si>
    <t xml:space="preserve">1) Решение городской Думы от 28.10.2022 № 30 "Об утверждении Единой схемы должностных окладов муниципальных служащих города Барнаула"; 
2) Решение городской Думы от 11.06.2021 № 702 "Об утверждении Единой схемы должностных окладов муниципальных служащих города Барнаула"; 
3)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4) Решение городской Думы от 26.08.2008 № 814 "Об установлении расходных обязательств на содержание органов местного самоуправления города Барнаула"; 
5) Решение городской Думы от 28.03.2008 № 742 "Об утверждении Положения о денежном содержании муниципальных служащих города Барнаула"; 
6) Решение городской Думы от 30.08.2019 № 348 "О денежном содержании выборных должностных лиц местного самоуправления города Барнаула"; 
7) Решение городской Думы от 30.09.2011 № 598 "Об утверждении Положения о Счетной палате города Барнаула"; 
8)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9)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10)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2017 - 2025 годы"; 
11)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12) Постановление администрации города от 21.07.2014 № 1555 "Об утверждении муниципальной программы "Градостроительная политика города Барнаула на 2015 - 2027 годы"; 
13) Постановление администрации города от 30.06.2014 № 1384 "Об утверждении муниципальной программы "Социальная поддержка населения города Барнаула на 2015 - 2025 годы"; 
14)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15)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t>
  </si>
  <si>
    <t>16)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17) Постановление администрации города от 05.08.2014 № 1674 "Об утверждении муниципальной программы "Управление земельными ресурсами города Барнаула на 2015 - 2026 годы"; 
18) Постановление администрации города от 19.12.2019 № 2114 "Об утверждении муниципальной программы "Развитие физической культуры и спорта в городе Барнауле"; 
19) Постановление администрации города от 26.09.2017 № 1988 "Об утверждении муниципальной программы "Управление муниципальными финансами города Барнаула на 2018 - 2028 годы"; 
20) Постановление администрации города от 07.08.2014 № 1708 "Об утверждении муниципальной программы "Развитие культуры города Барнаула на 2015 - 2025 годы"; 
21) Постановление администрации города от 17.09.2014 № 2013 "Об утверждении муниципальной программы «Барнаул – комфортный город» на 2015-2030 годы"; 
22)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</si>
  <si>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 xml:space="preserve">1) п. 1; 
2) п. 1; 
3) п. 8 прил.; 
4) п. 1; 
5) п. 11.1 разд. 11 прил. 1; 
6) в целом; 
7) п. 1 ст. 21; 
8) прил.; 
9) п. 1; 
10) прил.; 
11) в целом; 
12) прил.; 
13) прил.; 
14) п. 1,2; 
15) п. 1; 
</t>
  </si>
  <si>
    <t xml:space="preserve"> 
16) прил.; 
17) прил.; 
18) прил.; 
19) прил.; 
20) прил.; 
21) прил.; 
22) прил.</t>
  </si>
  <si>
    <t xml:space="preserve">1) 28.10.2022, не установлен; 
2) 01.01.2021 - 27.10.2022; 
3) 26.02.2014, не установлен; 
4) 01.01.2008, не установлен; 
5) 01.04.2008, не установлен; 
6) 01.01.2019, не установлен; 
7) 08.10.2011, не установлен; 
8) 01.01.2020, не установлен; 
9) 12.10.2019, не установлен; 
10) 18.10.2016, не установлен; 
11) 28.02.2013, не установлен; 
12) 01.01.2015, не установлен; 
13) 01.01.2015, не установлен; 
14) 01.01.2006, не установлен; 
15) 01.01.2014, не установлен; 
</t>
  </si>
  <si>
    <t xml:space="preserve">
16) 09.09.2014, не установлен; 
17) 01.01.2015, не установлен; 
18) 01.01.2020, не установлен; 
19) 01.01.2018, не установлен; 
20) 01.01.2015, не установлен; 
21) 01.01.2015, не установлен; 
22) 01.01.2021, не установлен</t>
  </si>
  <si>
    <t>отчетный 2022  г.</t>
  </si>
  <si>
    <t>1) 21.02.2017, не установлен; 
2) 09.08.2019, не установлен; 
3) 11.03.2015, не установлен</t>
  </si>
  <si>
    <t>1) п. 4,5 ч. 1 ст. 37,9; 
2) п. 13 ч. 1 ст. 16</t>
  </si>
  <si>
    <t>1) п. 13 ч. 1 ст. 16; 
2)  п. 2. ч. 1 ст. 9; 
3) ч. 4 ст. 38</t>
  </si>
  <si>
    <t>п. 1 ч. 2 ст. 5,20</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</si>
  <si>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3) Решение городской Думы от 28.08.2013 № 159 "Об утверждении Положения о полномочиях органов местного самоуправления по участию в профилактике терроризма и экстремизма, а также в минимизации и (или) ликвидации последствий проявления терроризма и экстремизма на территории города Барнаула";
4)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5)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t>
  </si>
  <si>
    <t xml:space="preserve">1) п. 6.2 разд. 6 прил. 1; 
2) п. 7.2 разд. 7 прил. 1; 
3) п. 3.1 разд. 3 прил.;
4) прил.;
5) прил. </t>
  </si>
  <si>
    <t>1) 30.08.2022, не установлен; 
2) 01.01.2006 - 29.08.2022; 
3) 03.09.2013, не установлен; 
4) 27.05.2014, не установлен;
5) 01.01.2020, не установлен</t>
  </si>
  <si>
    <t>п. 1 ч. 1 ст. 9</t>
  </si>
  <si>
    <t>1) п. 1 ч. 1 ст. 9 
2) ст. 1,2,4</t>
  </si>
  <si>
    <t>1) подп. 3.1.1,3.1.2 п. 3.1 разд. 3 прил. 2; 
2) прил.; 
3) п. 1.3 разд. 1 прил.; 
4) разд. 3 прил.</t>
  </si>
  <si>
    <t>1) подп. 3.1.1,3.1.2,3.1.4,3.1.5 п. 3.1 разд. 3 прил. 2; 
2) п. 1.3 разд. 1 прил.; 
3) разд. 3 прил.; 
4) прил.; 
5) п. 1.3 разд. 1 прил.; 
6) п. 1.3 разд. 1 прил.</t>
  </si>
  <si>
    <t>РЕЕСТР РАСХОДНЫХ ОБЯЗАТЕЛЬСТВ ГОРОДА БАРНАУЛА</t>
  </si>
  <si>
    <t>города Барнаула</t>
  </si>
  <si>
    <t>2.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всего, в том числе:</t>
  </si>
  <si>
    <t>2.1.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вопросов местного значения муниципального округа, городского округа, всего, в том числе:</t>
  </si>
  <si>
    <t>2.2.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полномочий органов местного самоуправления муниципального округа, городского округа по решению вопросов местного значения муниципального округа, городского округа, всего, в том числе:</t>
  </si>
  <si>
    <t>2.3.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органами местного самоуправления муниципального округа, городского округа права на решение вопросов, не отнесенных к вопросам местного значения муниципального округа, городского округа, всего</t>
  </si>
  <si>
    <t>2.3.1. по перечню, предусмотренному  ч.   1  ст.  16.1 Федерального закона  от 06.10.2003 № 131-ФЗ «Об общих принципах организации местного самоуправления в Российской Федерации», всего, в том числе:</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</si>
  <si>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</si>
  <si>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2.3.3.1. субсидии юридическим лицам</t>
  </si>
  <si>
    <t>2.3.3.2. социальные выплаты гражданам за счет средств местных бюджетов</t>
  </si>
  <si>
    <t>2.4. Расходные обязательства, возникшие в результате принятия нормативных правовых актов муниципального округа, городского округа, заключения договоров (соглашений) в рамках реализации органами местного самоуправления муниципального округа,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</si>
  <si>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2.4.1. за счет субвенций, предоставленных из федерального бюджета, всего, в том числе:</t>
  </si>
  <si>
    <t>2.4.2. за счет субвенций, предоставленных из бюджета субъекта Российской Федерации, всего, в том числе:</t>
  </si>
  <si>
    <t>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 в том числе:</t>
  </si>
  <si>
    <t>2.7. Условно утвержденные расходы на первый и второй годы планового периода в соответствии с решением о местном бюджете</t>
  </si>
  <si>
    <t>Итого расходных обязательств муниципальных образований без учета внутренних оборотов</t>
  </si>
  <si>
    <t>1-й год планового периода 2025 г.</t>
  </si>
  <si>
    <t xml:space="preserve"> 2-й год планового периода 2026 г.</t>
  </si>
  <si>
    <t>2.4.2.7.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</si>
  <si>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02.09.2022, не установлен; 
2) 01.01.2006 - 29.08.2022; 
3) 01.07.2020, не установлен; 
4) 27.05.2014, не установлен</t>
  </si>
  <si>
    <t>1) 21.06.2022, не установлен; 
2) 31.12.2019, не установлен; 
3) 01.01.2006 - 16.06.2022; 
4) 08.06.2012, не установлен; 
5) 01.01.2015, не установлен</t>
  </si>
  <si>
    <t xml:space="preserve">1) 01.01.2022, не установлен; 
2) 21.06.2022, не установлен; 
3) 01.01.2008, не установлен; 
4) 01.01.2006 - 16.06.2022; 
5) 13.10.2012, не установлен; 
6) 02.09.2008, не установлен; 
7) 08.10.2011, не установлен; 
8) 26.02.2014, не установлен; 
9) 02.09.2008, не установлен; 
10) 30.04.2013, не установлен; 
11) 01.01.2023, не установлен; 
12) 01.01.2015, не установлен;  
13) 01.01.2015, не установлен; 
14) 01.01.2020, не установлен; 
</t>
  </si>
  <si>
    <r>
      <t xml:space="preserve">1) Решение городской Думы от 17.06.2022 № 913 "О единовременных именных денежных выплатах главы города Барнаула учащимся муниципальных организаций дополнительного образования города Барнаула"; 
</t>
    </r>
    <r>
      <rPr>
        <sz val="8"/>
        <rFont val="Times New Roman"/>
        <family val="1"/>
        <charset val="204"/>
      </rPr>
      <t xml:space="preserve"> </t>
    </r>
    <r>
      <rPr>
        <sz val="10"/>
        <rFont val="Times New Roman"/>
        <family val="1"/>
        <charset val="204"/>
      </rPr>
      <t xml:space="preserve">
2) Решение городской Думы от 15.07.2022 № 944 "Об утверждении Положения о предоставлении компенсации на оплату твердого топлива (уголь) в целях соблюдения предельного индекса платы граждан за коммунальные услуги на территории городского округа - города Барнаула Алтайского края"; 
</t>
    </r>
    <r>
      <rPr>
        <sz val="8"/>
        <rFont val="Times New Roman"/>
        <family val="1"/>
        <charset val="204"/>
      </rPr>
      <t xml:space="preserve"> </t>
    </r>
    <r>
      <rPr>
        <sz val="10"/>
        <rFont val="Times New Roman"/>
        <family val="1"/>
        <charset val="204"/>
      </rPr>
      <t xml:space="preserve">
3) Решение городской Думы от 17.02.2023 № 99 "Об утверждении Положения о предоставлении компенсации расходов на оплату твердого топлива (уголь, дрова) в целях соблюдения предельного индекса платы граждан за коммунальные услуги на территории городского округа - города Барнаула Алтайского края"; 
4) Решение городской Думы от 28.08.2013 № 161 "Об утверждении Положения о порядке и условиях предоставления ежемесячных денежных выплат на оплату  расходов по найму жилого помещения гражданам, у которых единственные жилые помещения стали непригодными для проживания в результате чрезвычайных обстоятельств"; 
5) Решение городской Думы от 30.08.2019 № 350 "О единовременных именных денежных выплатах главы города Барнаула учащимся муниципальных общеобразовательных организаций города Барнаула" 
6) Решение городской Думы от 30.08.2019 № 351 "О единовременных именных денежных выплатах главы города Барнаула учащимся детских музыкальных, художественных школ, школ искусств, участникам детских творческих коллективов"; 
7) Решение городской Думы от 30.08.2019 № 352 "О единовременных именных денежных выплатах главы города Барнаула спортсменам города Барнаула"; 
8) Решение городской Думы от 25.11.2011 № 636 "Об утверждении Положения о порядке и условиях предоставления компенсационных выплат отдельным категориям граждан по уплате земельного налога и арендной платы за землю"; 
9) Решение городской Думы от 26.04.2013 № 92 "Об утверждении Положения о дипломе и памятном знаке "За заслуги в развитии города Барнаула"; 
10) Решение городской Думы от 03.06.2011 № 549 "Об утверждении Положения о порядке и условиях предоставления единовременных денежных выплат при рождении двойни молодым семьям городского округа - города Барнаула Алтайского края"; 
11) Решение городской Думы от 26.04.2013 № 91 "Об утверждении Положения о звании "Почетный гражданин города Барнаула"; 
12) Решение городской Думы от 03.09.2021 № 735 "Об утверждении Положения о предоставлении компенсационных выплат малоимущим гражданам по уплате налога на имущество физических лиц в городе Барнауле"; 
13) Решение городской Думы от 30.11.2018 № 225 "О единовременных именных денежных выплатах главы города Барнаула студентам, аспирантам и докторантам"; 
14) Решение городской Думы от 26.02.2010 № 257 "Об утверждении Положения о порядке и условиях предоставления отдельным категориям граждан компенсаций расходов на оплату жилищно-коммунальных услуг"; 
 </t>
    </r>
  </si>
  <si>
    <t xml:space="preserve">1) п. 3; 
2) п. 1.8 разд. 1 прил.; 
3) п. 1.8 разд. 1 прил.; 
4) п. 3; 
5) п. 3; 
6) п. 3;
7) п. 3; 
8) п. 2; 
9) п. 4.16 разд. 4 прил. 1; 
10) п. 3; 
11) п. 4.15,5.8 разд. 4,5 прил. 1; 
12) п. 1.6 разд. 1 прил.; 
13) п. 3; 
14) п. 3; 
</t>
  </si>
  <si>
    <t xml:space="preserve">1) 17.06.2022, не установлен; 
2) 01.06.2022 - 16.02.2022; 
3) 17.02.2023, не установлен; 
4) 04.09.2013, не установлен; 
5) 04.09.2019, не установлен;
6) 07.09.2019, не установлен; 
7) 04.09.2019, не установлен; 
8) 03.12.2011, не установлен; 
9) 30.04.2013, не установлен; 
10) 11.06.2011, не установлен; 
11) 30.04.2013, не установлен; 
12) 01.12.2021, не установлен; 
13) 05.12.2018, не установлен; 
14) 01.03.2010, не установлен; 
 </t>
  </si>
  <si>
    <t>Приказ комитета по финансам, налоговой и кредитной политике города Барнаула  от 20.04.2010 № 39 "Об утверждении Порядка и методики планирования бюджетных ассигнований бюджета города"</t>
  </si>
  <si>
    <t>п. 2.3</t>
  </si>
  <si>
    <t xml:space="preserve">20.04.2010, не установлен </t>
  </si>
  <si>
    <t>1) Постановление Правительства Алтайского края от 26.03.2020 № 130 "Об утверждении государственной программы Алтайского края «Развитие физической культуры и спорта в Алтайском крае»"; 
2) Постановление Правительства Алтайского края от 13.12.2019 № 494 "Об утверждении государственной программы Алтайского края "Развитие образования в Алтайском крае"</t>
  </si>
  <si>
    <t xml:space="preserve">1) п. 1; 
2) п. 1
</t>
  </si>
  <si>
    <t>1) 01.01.2020, не установлен; 
2) 01.01.2020, не установлен</t>
  </si>
  <si>
    <t>1) п. 13 ч. 2 ст. 26.3; 
2) п. 13,6 ч. 1 ст. 8; 
3) ст. 19; 
4) п. 27 ч. 1 ст. 44 гл. 7</t>
  </si>
  <si>
    <t>Постановление Правительства РФ от 15.04.2014 № 317 "Об утверждении государственной программы Российской Федерации «Развитие культуры"</t>
  </si>
  <si>
    <t xml:space="preserve">(должность руководителя финансового органа  муниципального                                             </t>
  </si>
  <si>
    <t xml:space="preserve">2.1.28.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t>
  </si>
  <si>
    <t>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</si>
  <si>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 xml:space="preserve">                            (должность)                           (подпись)                             (расшифровка подписи)                                 (телефон, e-mail)	</t>
  </si>
  <si>
    <t>образования)                                    (подпись)                                 (расшифровка подписи)</t>
  </si>
  <si>
    <t>1) 01.01.2015, не установлен; 
2) 01.01.2014, не установлен; 
3) 31.05.2016, не установлен; 
4) 01.06.2017, не установлен</t>
  </si>
  <si>
    <t>1) прил.; 
2) п. 1; 
3) п. 11 прил.; 
4) п. 2</t>
  </si>
  <si>
    <t>1) Постановление администрации города от 27.01.2015 № 85 "Об утверждении программы "Комплексные меры по профилактике незаконного потребления наркотических средств и психотропных веществ в городе Барнауле"; 
2)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t>
  </si>
  <si>
    <t>1) Решение городской Думы от 02.10.2009 № 196 "Об утверждении Положения об организации физкультурно-спортивной деятельности на территории города Барнаула"; 
2) Решение городской Думы от 28.09.2005 № 199 "Об утверждении Положения об инвестиционной деятельности города Барнаула"; 
3)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4) Постановление администрации города от 07.12.2015 № 2312 "О создании муниципального бюджетного учреждения "Центр тестирования Всероссийского физкультурно-спортивного комплекса "Готов к труду и обороне"; 
5) Постановление администрации города от 19.12.2019 № 2114 "Об утверждении муниципальной программы "Развитие физической культуры и спорта в городе Барнауле"; 
6) Постановление администрации города от 20.10.2017 № 2130 "О переименовании муниципальных бюджетных (автономных) учреждений г. Барнаула в сфере физической культуры и спорта"</t>
  </si>
  <si>
    <t>1) 01.01.2009, не установлен; 
2) 01.01.2006, не установлен; 
3) 01.01.2014, не установлен; 
4) 07.12.2015, не установлен; 
5) 01.01.2020, не установлен; 
6) 20.10.2017 - 26.01.2023</t>
  </si>
  <si>
    <t>1) п. 4.1,4.2 разд. 4 прил.; 
2) п. 4.1 разд. 4 прил.; 
3) п. 1; 
4) п. 3; 
5) прил.; 
6) п. 3</t>
  </si>
  <si>
    <r>
      <t xml:space="preserve">Исполнитель </t>
    </r>
    <r>
      <rPr>
        <u/>
        <sz val="10"/>
        <rFont val="Times New Roman"/>
        <family val="1"/>
        <charset val="204"/>
      </rPr>
      <t>главный специалист</t>
    </r>
    <r>
      <rPr>
        <sz val="10"/>
        <rFont val="Times New Roman"/>
        <family val="1"/>
        <charset val="204"/>
      </rPr>
      <t xml:space="preserve">      _________________________          </t>
    </r>
  </si>
  <si>
    <t xml:space="preserve">Заместитель председателя комитета по финансам, налоговой и кредитной политике города Барнаула       ______________________________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</si>
</sst>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Red]\-#,##0.0;0.0"/>
    <numFmt numFmtId="167" formatCode="#,##0.0_ ;[Red]\-#,##0.0\ "/>
  </numFmts>
  <fonts count="11" x14ac:knownFonts="1">
    <font>
      <sz val="10"/>
      <name val="Arial"/>
      <charset val="204"/>
    </font>
    <font>
      <sz val="10"/>
      <name val="Times New Roman"/>
      <family val="1"/>
      <charset val="204"/>
    </font>
    <font>
      <b/>
      <sz val="10"/>
      <name val="Times New Roman"/>
      <family val="1"/>
      <charset val="204"/>
    </font>
    <font>
      <b/>
      <sz val="12"/>
      <name val="Times New Roman"/>
      <family val="1"/>
      <charset val="204"/>
    </font>
    <font>
      <sz val="10"/>
      <name val="Times New Roman"/>
      <family val="1"/>
      <charset val="204"/>
    </font>
    <font>
      <sz val="10"/>
      <name val="Arial"/>
      <family val="2"/>
      <charset val="204"/>
    </font>
    <font>
      <sz val="8"/>
      <name val="Times New Roman"/>
      <family val="1"/>
      <charset val="204"/>
    </font>
    <font>
      <sz val="10"/>
      <color theme="1"/>
      <name val="Times New Roman"/>
      <family val="1"/>
      <charset val="204"/>
    </font>
    <font>
      <b/>
      <sz val="10"/>
      <name val="Times New Roman"/>
      <family val="1"/>
      <charset val="204"/>
    </font>
    <font>
      <b/>
      <sz val="12"/>
      <name val="Times New Roman"/>
      <family val="1"/>
      <charset val="204"/>
    </font>
    <font>
      <u/>
      <sz val="10"/>
      <name val="Times New Roman"/>
      <family val="1"/>
      <charset val="204"/>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bottom/>
      <diagonal/>
    </border>
  </borders>
  <cellStyleXfs count="2">
    <xf numFmtId="0" fontId="0" fillId="0" borderId="0"/>
    <xf numFmtId="0" fontId="5" fillId="0" borderId="0"/>
  </cellStyleXfs>
  <cellXfs count="137">
    <xf numFmtId="0" fontId="0" fillId="0" borderId="0" xfId="0"/>
    <xf numFmtId="166" fontId="1" fillId="0" borderId="9" xfId="0" applyNumberFormat="1" applyFont="1" applyFill="1" applyBorder="1" applyAlignment="1" applyProtection="1">
      <alignment horizontal="right" vertical="top" wrapText="1"/>
      <protection hidden="1"/>
    </xf>
    <xf numFmtId="0" fontId="1" fillId="0" borderId="4" xfId="0" applyNumberFormat="1" applyFont="1" applyFill="1" applyBorder="1" applyAlignment="1" applyProtection="1">
      <alignment horizontal="left" vertical="top" wrapText="1"/>
      <protection hidden="1"/>
    </xf>
    <xf numFmtId="0" fontId="0" fillId="0" borderId="0" xfId="0" applyFill="1" applyProtection="1">
      <protection hidden="1"/>
    </xf>
    <xf numFmtId="167" fontId="0" fillId="0" borderId="0" xfId="0" applyNumberFormat="1" applyFill="1" applyProtection="1">
      <protection hidden="1"/>
    </xf>
    <xf numFmtId="0" fontId="1" fillId="0" borderId="5" xfId="0" applyNumberFormat="1"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167" fontId="0" fillId="0" borderId="0" xfId="0" applyNumberFormat="1" applyFill="1"/>
    <xf numFmtId="0" fontId="0" fillId="0" borderId="0" xfId="0" applyFill="1"/>
    <xf numFmtId="0" fontId="1" fillId="0" borderId="0" xfId="0" applyNumberFormat="1" applyFont="1" applyFill="1" applyAlignment="1" applyProtection="1">
      <protection hidden="1"/>
    </xf>
    <xf numFmtId="0" fontId="1" fillId="0" borderId="0" xfId="0" applyNumberFormat="1" applyFont="1" applyFill="1" applyAlignment="1" applyProtection="1">
      <alignment horizontal="left" wrapText="1"/>
      <protection hidden="1"/>
    </xf>
    <xf numFmtId="0" fontId="3"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 vertical="center" wrapText="1"/>
      <protection hidden="1"/>
    </xf>
    <xf numFmtId="0" fontId="1" fillId="0" borderId="0" xfId="0" applyNumberFormat="1" applyFont="1" applyFill="1" applyAlignment="1" applyProtection="1">
      <alignment wrapText="1"/>
      <protection hidden="1"/>
    </xf>
    <xf numFmtId="166" fontId="0" fillId="0" borderId="0" xfId="0" applyNumberFormat="1" applyFill="1" applyProtection="1">
      <protection hidden="1"/>
    </xf>
    <xf numFmtId="0" fontId="1" fillId="0" borderId="0" xfId="0" applyNumberFormat="1" applyFont="1" applyFill="1" applyAlignment="1" applyProtection="1">
      <alignment horizontal="center" vertical="center"/>
      <protection hidden="1"/>
    </xf>
    <xf numFmtId="0" fontId="1" fillId="0" borderId="9" xfId="0" applyNumberFormat="1" applyFont="1" applyFill="1" applyBorder="1" applyAlignment="1" applyProtection="1">
      <alignment horizontal="center" vertical="center" wrapText="1"/>
      <protection hidden="1"/>
    </xf>
    <xf numFmtId="0" fontId="1" fillId="0" borderId="11" xfId="0" applyNumberFormat="1" applyFont="1" applyFill="1" applyBorder="1" applyAlignment="1" applyProtection="1">
      <alignment horizontal="center" vertical="center" wrapText="1"/>
      <protection hidden="1"/>
    </xf>
    <xf numFmtId="0" fontId="1" fillId="0" borderId="4"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4" fillId="0" borderId="5" xfId="0" applyNumberFormat="1" applyFont="1" applyFill="1" applyBorder="1" applyAlignment="1" applyProtection="1">
      <alignment horizontal="center" vertical="center" wrapText="1"/>
      <protection hidden="1"/>
    </xf>
    <xf numFmtId="0" fontId="1" fillId="0" borderId="2"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12"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1" xfId="0" applyNumberFormat="1" applyFont="1" applyFill="1" applyBorder="1" applyAlignment="1" applyProtection="1">
      <alignment horizontal="center" vertical="top"/>
      <protection hidden="1"/>
    </xf>
    <xf numFmtId="0" fontId="1" fillId="0" borderId="5" xfId="0" applyNumberFormat="1" applyFont="1" applyFill="1" applyBorder="1" applyAlignment="1" applyProtection="1">
      <alignment horizontal="center" vertical="top" wrapText="1"/>
      <protection hidden="1"/>
    </xf>
    <xf numFmtId="0" fontId="4" fillId="0" borderId="1" xfId="0" applyNumberFormat="1" applyFont="1" applyFill="1" applyBorder="1" applyAlignment="1" applyProtection="1">
      <alignment horizontal="left" vertical="top" wrapText="1"/>
      <protection hidden="1"/>
    </xf>
    <xf numFmtId="0" fontId="1" fillId="0" borderId="1" xfId="0" applyNumberFormat="1" applyFont="1" applyFill="1" applyBorder="1" applyAlignment="1" applyProtection="1">
      <alignment horizontal="center" vertical="top" wrapText="1"/>
      <protection hidden="1"/>
    </xf>
    <xf numFmtId="165" fontId="1" fillId="0" borderId="1" xfId="0" applyNumberFormat="1" applyFont="1" applyFill="1" applyBorder="1" applyAlignment="1" applyProtection="1">
      <alignment horizontal="center" vertical="top" wrapText="1"/>
      <protection hidden="1"/>
    </xf>
    <xf numFmtId="0" fontId="1" fillId="0" borderId="16" xfId="0" applyNumberFormat="1" applyFont="1" applyFill="1" applyBorder="1" applyAlignment="1" applyProtection="1">
      <alignment horizontal="center" vertical="top" wrapText="1"/>
      <protection hidden="1"/>
    </xf>
    <xf numFmtId="0" fontId="1" fillId="0" borderId="10" xfId="0" applyNumberFormat="1" applyFont="1" applyFill="1" applyBorder="1" applyAlignment="1" applyProtection="1">
      <alignment horizontal="center" vertical="top" wrapText="1"/>
      <protection hidden="1"/>
    </xf>
    <xf numFmtId="0" fontId="1" fillId="0" borderId="10" xfId="0" applyNumberFormat="1" applyFont="1" applyFill="1" applyBorder="1" applyAlignment="1" applyProtection="1">
      <alignment horizontal="left" vertical="top" wrapText="1"/>
      <protection hidden="1"/>
    </xf>
    <xf numFmtId="0" fontId="1" fillId="0" borderId="9" xfId="0" applyNumberFormat="1" applyFont="1" applyFill="1" applyBorder="1" applyAlignment="1" applyProtection="1">
      <alignment horizontal="center" vertical="top" wrapText="1"/>
      <protection hidden="1"/>
    </xf>
    <xf numFmtId="0" fontId="1" fillId="0" borderId="7" xfId="0" applyNumberFormat="1" applyFont="1" applyFill="1" applyBorder="1" applyAlignment="1" applyProtection="1">
      <alignment horizontal="center" vertical="top" wrapText="1"/>
      <protection hidden="1"/>
    </xf>
    <xf numFmtId="166" fontId="1" fillId="0" borderId="5" xfId="0" applyNumberFormat="1" applyFont="1" applyFill="1" applyBorder="1" applyAlignment="1" applyProtection="1">
      <alignment horizontal="right" vertical="top" wrapText="1"/>
      <protection hidden="1"/>
    </xf>
    <xf numFmtId="0" fontId="1" fillId="0" borderId="1" xfId="0" applyNumberFormat="1" applyFont="1" applyFill="1" applyBorder="1" applyAlignment="1" applyProtection="1">
      <alignment horizontal="left" vertical="top" wrapText="1"/>
      <protection hidden="1"/>
    </xf>
    <xf numFmtId="0" fontId="4" fillId="0" borderId="8" xfId="0" applyNumberFormat="1" applyFont="1" applyFill="1" applyBorder="1" applyAlignment="1" applyProtection="1">
      <alignment horizontal="center" vertical="top"/>
      <protection hidden="1"/>
    </xf>
    <xf numFmtId="0" fontId="4" fillId="0" borderId="1" xfId="0" applyNumberFormat="1" applyFont="1" applyFill="1" applyBorder="1" applyAlignment="1" applyProtection="1">
      <alignment horizontal="center" vertical="top"/>
      <protection hidden="1"/>
    </xf>
    <xf numFmtId="0" fontId="4" fillId="0" borderId="5" xfId="0" applyNumberFormat="1" applyFont="1" applyFill="1" applyBorder="1" applyAlignment="1" applyProtection="1">
      <alignment horizontal="center" vertical="top" wrapText="1"/>
      <protection hidden="1"/>
    </xf>
    <xf numFmtId="0" fontId="4" fillId="0" borderId="1" xfId="0" applyNumberFormat="1" applyFont="1" applyFill="1" applyBorder="1" applyAlignment="1" applyProtection="1">
      <alignment horizontal="center" vertical="top" wrapText="1"/>
      <protection hidden="1"/>
    </xf>
    <xf numFmtId="165" fontId="4" fillId="0" borderId="1" xfId="0" applyNumberFormat="1" applyFont="1" applyFill="1" applyBorder="1" applyAlignment="1" applyProtection="1">
      <alignment horizontal="center" vertical="top" wrapText="1"/>
      <protection hidden="1"/>
    </xf>
    <xf numFmtId="0" fontId="4" fillId="0" borderId="15" xfId="0" applyNumberFormat="1" applyFont="1" applyFill="1" applyBorder="1" applyAlignment="1" applyProtection="1">
      <alignment horizontal="center" vertical="top" wrapText="1"/>
      <protection hidden="1"/>
    </xf>
    <xf numFmtId="0" fontId="4" fillId="0" borderId="4" xfId="0" applyNumberFormat="1" applyFont="1" applyFill="1" applyBorder="1" applyAlignment="1" applyProtection="1">
      <alignment horizontal="center" vertical="top" wrapText="1"/>
      <protection hidden="1"/>
    </xf>
    <xf numFmtId="166" fontId="4" fillId="0" borderId="9" xfId="0" applyNumberFormat="1" applyFont="1" applyFill="1" applyBorder="1" applyAlignment="1" applyProtection="1">
      <alignment horizontal="right" vertical="top" wrapText="1"/>
      <protection hidden="1"/>
    </xf>
    <xf numFmtId="166" fontId="4" fillId="0" borderId="2" xfId="0" applyNumberFormat="1" applyFont="1" applyFill="1" applyBorder="1" applyAlignment="1" applyProtection="1">
      <alignment horizontal="right" vertical="top" wrapText="1"/>
      <protection hidden="1"/>
    </xf>
    <xf numFmtId="166" fontId="4" fillId="0" borderId="4" xfId="0" applyNumberFormat="1" applyFont="1" applyFill="1" applyBorder="1" applyAlignment="1" applyProtection="1">
      <alignment horizontal="right" vertical="top" wrapText="1"/>
      <protection hidden="1"/>
    </xf>
    <xf numFmtId="0" fontId="4" fillId="0" borderId="2" xfId="0" applyNumberFormat="1" applyFont="1" applyFill="1" applyBorder="1" applyAlignment="1" applyProtection="1">
      <alignment horizontal="left" vertical="top" wrapText="1"/>
      <protection hidden="1"/>
    </xf>
    <xf numFmtId="0" fontId="4" fillId="0" borderId="0" xfId="0" applyNumberFormat="1" applyFont="1" applyFill="1" applyAlignment="1" applyProtection="1">
      <alignment horizontal="center" vertical="top" wrapText="1"/>
      <protection hidden="1"/>
    </xf>
    <xf numFmtId="0" fontId="5" fillId="0" borderId="0" xfId="0" applyFont="1" applyFill="1"/>
    <xf numFmtId="0" fontId="4" fillId="0" borderId="16" xfId="0" applyNumberFormat="1" applyFont="1" applyFill="1" applyBorder="1" applyAlignment="1" applyProtection="1">
      <alignment horizontal="center" vertical="top" wrapText="1"/>
      <protection hidden="1"/>
    </xf>
    <xf numFmtId="166" fontId="4" fillId="0" borderId="1" xfId="0" applyNumberFormat="1" applyFont="1" applyFill="1" applyBorder="1" applyAlignment="1" applyProtection="1">
      <alignment horizontal="right" vertical="top" wrapText="1"/>
      <protection hidden="1"/>
    </xf>
    <xf numFmtId="166" fontId="4" fillId="0" borderId="5" xfId="0" applyNumberFormat="1" applyFont="1" applyFill="1" applyBorder="1" applyAlignment="1" applyProtection="1">
      <alignment horizontal="right" vertical="top" wrapText="1"/>
      <protection hidden="1"/>
    </xf>
    <xf numFmtId="0" fontId="4" fillId="0" borderId="13" xfId="0" applyNumberFormat="1" applyFont="1" applyFill="1" applyBorder="1" applyAlignment="1" applyProtection="1">
      <alignment horizontal="center" vertical="top"/>
      <protection hidden="1"/>
    </xf>
    <xf numFmtId="0" fontId="4" fillId="0" borderId="13" xfId="0" applyNumberFormat="1" applyFont="1" applyFill="1" applyBorder="1" applyAlignment="1" applyProtection="1">
      <alignment horizontal="center" vertical="top" wrapText="1"/>
      <protection hidden="1"/>
    </xf>
    <xf numFmtId="0" fontId="4" fillId="0" borderId="7" xfId="0" applyNumberFormat="1" applyFont="1" applyFill="1" applyBorder="1" applyAlignment="1" applyProtection="1">
      <alignment horizontal="center" vertical="top" wrapText="1"/>
      <protection hidden="1"/>
    </xf>
    <xf numFmtId="0" fontId="1" fillId="0" borderId="1" xfId="0" applyNumberFormat="1" applyFont="1" applyFill="1" applyBorder="1" applyAlignment="1" applyProtection="1">
      <alignment horizontal="left" vertical="top" wrapText="1"/>
      <protection hidden="1"/>
    </xf>
    <xf numFmtId="0" fontId="4" fillId="0" borderId="0" xfId="0" applyNumberFormat="1" applyFont="1" applyFill="1" applyBorder="1" applyAlignment="1" applyProtection="1">
      <alignment horizontal="center" vertical="top" wrapText="1"/>
      <protection hidden="1"/>
    </xf>
    <xf numFmtId="0" fontId="4" fillId="0" borderId="9" xfId="0" applyNumberFormat="1" applyFont="1" applyFill="1" applyBorder="1" applyAlignment="1" applyProtection="1">
      <alignment horizontal="center" vertical="top" wrapText="1"/>
      <protection hidden="1"/>
    </xf>
    <xf numFmtId="166" fontId="4" fillId="0" borderId="10" xfId="0" applyNumberFormat="1" applyFont="1" applyFill="1" applyBorder="1" applyAlignment="1" applyProtection="1">
      <alignment horizontal="right" vertical="top" wrapText="1"/>
      <protection hidden="1"/>
    </xf>
    <xf numFmtId="166" fontId="1" fillId="0" borderId="2" xfId="0" applyNumberFormat="1" applyFont="1" applyFill="1" applyBorder="1" applyAlignment="1" applyProtection="1">
      <alignment horizontal="right" vertical="top" wrapText="1"/>
      <protection hidden="1"/>
    </xf>
    <xf numFmtId="0" fontId="4" fillId="0" borderId="10" xfId="0" applyNumberFormat="1" applyFont="1" applyFill="1" applyBorder="1" applyAlignment="1" applyProtection="1">
      <alignment horizontal="center" vertical="top"/>
      <protection hidden="1"/>
    </xf>
    <xf numFmtId="0" fontId="4" fillId="0" borderId="10" xfId="0" applyNumberFormat="1" applyFont="1" applyFill="1" applyBorder="1" applyAlignment="1" applyProtection="1">
      <alignment horizontal="left" vertical="top" wrapText="1"/>
      <protection hidden="1"/>
    </xf>
    <xf numFmtId="0" fontId="4" fillId="0" borderId="10" xfId="0" applyNumberFormat="1" applyFont="1" applyFill="1" applyBorder="1" applyAlignment="1" applyProtection="1">
      <alignment horizontal="center" vertical="top" wrapText="1"/>
      <protection hidden="1"/>
    </xf>
    <xf numFmtId="165" fontId="4" fillId="0" borderId="10" xfId="0" applyNumberFormat="1" applyFont="1" applyFill="1" applyBorder="1" applyAlignment="1" applyProtection="1">
      <alignment horizontal="center" vertical="top" wrapText="1"/>
      <protection hidden="1"/>
    </xf>
    <xf numFmtId="0" fontId="4" fillId="0" borderId="11" xfId="0" applyNumberFormat="1" applyFont="1" applyFill="1" applyBorder="1" applyAlignment="1" applyProtection="1">
      <alignment horizontal="center" vertical="top" wrapText="1"/>
      <protection hidden="1"/>
    </xf>
    <xf numFmtId="166" fontId="4" fillId="0" borderId="12" xfId="0" applyNumberFormat="1" applyFont="1" applyFill="1" applyBorder="1" applyAlignment="1" applyProtection="1">
      <alignment horizontal="right" vertical="top" wrapText="1"/>
      <protection hidden="1"/>
    </xf>
    <xf numFmtId="166" fontId="4" fillId="0" borderId="11" xfId="0" applyNumberFormat="1" applyFont="1" applyFill="1" applyBorder="1" applyAlignment="1" applyProtection="1">
      <alignment horizontal="right" vertical="top" wrapText="1"/>
      <protection hidden="1"/>
    </xf>
    <xf numFmtId="0" fontId="4" fillId="0" borderId="12" xfId="0" applyNumberFormat="1" applyFont="1" applyFill="1" applyBorder="1" applyAlignment="1" applyProtection="1">
      <alignment horizontal="left" vertical="top" wrapText="1"/>
      <protection hidden="1"/>
    </xf>
    <xf numFmtId="0" fontId="5" fillId="0" borderId="0" xfId="0" applyFont="1" applyFill="1" applyBorder="1"/>
    <xf numFmtId="0" fontId="4" fillId="0" borderId="2" xfId="0" applyNumberFormat="1" applyFont="1" applyFill="1" applyBorder="1" applyAlignment="1" applyProtection="1">
      <alignment horizontal="center" vertical="top"/>
      <protection hidden="1"/>
    </xf>
    <xf numFmtId="0" fontId="4" fillId="0" borderId="2" xfId="0" applyNumberFormat="1" applyFont="1" applyFill="1" applyBorder="1" applyAlignment="1" applyProtection="1">
      <alignment horizontal="center" vertical="top" wrapText="1"/>
      <protection hidden="1"/>
    </xf>
    <xf numFmtId="165" fontId="4" fillId="0" borderId="2" xfId="0" applyNumberFormat="1" applyFont="1" applyFill="1" applyBorder="1" applyAlignment="1" applyProtection="1">
      <alignment horizontal="center" vertical="top" wrapText="1"/>
      <protection hidden="1"/>
    </xf>
    <xf numFmtId="0" fontId="1" fillId="0" borderId="15" xfId="0" applyNumberFormat="1" applyFont="1" applyFill="1" applyBorder="1" applyAlignment="1" applyProtection="1">
      <alignment horizontal="center" vertical="top" wrapText="1"/>
      <protection hidden="1"/>
    </xf>
    <xf numFmtId="166" fontId="1" fillId="0" borderId="1" xfId="0" applyNumberFormat="1" applyFont="1" applyFill="1" applyBorder="1" applyAlignment="1" applyProtection="1">
      <alignment horizontal="right" vertical="top" wrapText="1"/>
      <protection hidden="1"/>
    </xf>
    <xf numFmtId="0" fontId="1" fillId="0" borderId="0" xfId="0" applyNumberFormat="1" applyFont="1" applyFill="1" applyBorder="1" applyAlignment="1" applyProtection="1">
      <alignment horizontal="center" vertical="top"/>
      <protection hidden="1"/>
    </xf>
    <xf numFmtId="0" fontId="1" fillId="0" borderId="6" xfId="0" applyNumberFormat="1" applyFont="1" applyFill="1" applyBorder="1" applyAlignment="1" applyProtection="1">
      <alignment horizontal="center" vertical="top"/>
      <protection hidden="1"/>
    </xf>
    <xf numFmtId="0" fontId="1" fillId="0" borderId="11" xfId="0" applyNumberFormat="1" applyFont="1" applyFill="1" applyBorder="1" applyAlignment="1" applyProtection="1">
      <alignment horizontal="center" vertical="top" wrapText="1"/>
      <protection hidden="1"/>
    </xf>
    <xf numFmtId="0" fontId="8" fillId="0" borderId="1" xfId="0" applyNumberFormat="1" applyFont="1" applyFill="1" applyBorder="1" applyAlignment="1" applyProtection="1">
      <alignment horizontal="left" vertical="top" wrapText="1"/>
      <protection hidden="1"/>
    </xf>
    <xf numFmtId="0" fontId="0" fillId="0" borderId="7" xfId="0" applyFill="1" applyBorder="1"/>
    <xf numFmtId="0" fontId="1" fillId="0" borderId="5" xfId="0" applyNumberFormat="1" applyFont="1" applyFill="1" applyBorder="1" applyAlignment="1" applyProtection="1">
      <alignment horizontal="center" vertical="top"/>
      <protection hidden="1"/>
    </xf>
    <xf numFmtId="0" fontId="2" fillId="0" borderId="1" xfId="0" applyNumberFormat="1" applyFont="1" applyFill="1" applyBorder="1" applyAlignment="1" applyProtection="1">
      <alignment horizontal="left" vertical="top" wrapText="1"/>
      <protection hidden="1"/>
    </xf>
    <xf numFmtId="165" fontId="1" fillId="0" borderId="1" xfId="0" applyNumberFormat="1" applyFont="1" applyFill="1" applyBorder="1" applyAlignment="1" applyProtection="1">
      <alignment horizontal="center" vertical="top"/>
      <protection hidden="1"/>
    </xf>
    <xf numFmtId="0" fontId="1" fillId="0" borderId="3" xfId="0" applyNumberFormat="1" applyFont="1" applyFill="1" applyBorder="1" applyAlignment="1" applyProtection="1">
      <alignment horizontal="center" vertical="top"/>
      <protection hidden="1"/>
    </xf>
    <xf numFmtId="0" fontId="1" fillId="0" borderId="3"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right" vertical="top"/>
      <protection hidden="1"/>
    </xf>
    <xf numFmtId="0" fontId="1" fillId="0" borderId="1" xfId="0" applyNumberFormat="1" applyFont="1" applyFill="1" applyBorder="1" applyAlignment="1" applyProtection="1">
      <alignment horizontal="right" vertical="top"/>
      <protection hidden="1"/>
    </xf>
    <xf numFmtId="0" fontId="1" fillId="0" borderId="0" xfId="0" applyNumberFormat="1" applyFont="1" applyFill="1" applyAlignment="1" applyProtection="1">
      <alignment horizontal="center" vertical="top"/>
      <protection hidden="1"/>
    </xf>
    <xf numFmtId="0" fontId="1" fillId="0" borderId="0" xfId="0" applyNumberFormat="1" applyFont="1" applyFill="1" applyAlignment="1" applyProtection="1">
      <alignment horizontal="left" vertical="top"/>
      <protection hidden="1"/>
    </xf>
    <xf numFmtId="0" fontId="1" fillId="0" borderId="0" xfId="0" applyNumberFormat="1" applyFont="1" applyFill="1" applyAlignment="1" applyProtection="1">
      <alignment horizontal="left"/>
      <protection hidden="1"/>
    </xf>
    <xf numFmtId="0" fontId="4" fillId="0" borderId="10" xfId="0" applyNumberFormat="1" applyFont="1" applyFill="1" applyBorder="1" applyAlignment="1" applyProtection="1">
      <alignment horizontal="center" vertical="top" wrapText="1"/>
      <protection hidden="1"/>
    </xf>
    <xf numFmtId="0" fontId="4" fillId="0" borderId="2" xfId="0" applyNumberFormat="1" applyFont="1" applyFill="1" applyBorder="1" applyAlignment="1" applyProtection="1">
      <alignment horizontal="center" vertical="top" wrapText="1"/>
      <protection hidden="1"/>
    </xf>
    <xf numFmtId="0" fontId="4" fillId="0" borderId="19" xfId="0" applyNumberFormat="1" applyFont="1" applyFill="1" applyBorder="1" applyAlignment="1" applyProtection="1">
      <alignment horizontal="center" vertical="top" wrapText="1"/>
      <protection hidden="1"/>
    </xf>
    <xf numFmtId="0" fontId="4" fillId="0" borderId="22" xfId="0" applyNumberFormat="1" applyFont="1" applyFill="1" applyBorder="1" applyAlignment="1" applyProtection="1">
      <alignment horizontal="center" vertical="top" wrapText="1"/>
      <protection hidden="1"/>
    </xf>
    <xf numFmtId="0" fontId="4" fillId="0" borderId="20" xfId="0" applyNumberFormat="1" applyFont="1" applyFill="1" applyBorder="1" applyAlignment="1" applyProtection="1">
      <alignment horizontal="center" vertical="top" wrapText="1"/>
      <protection hidden="1"/>
    </xf>
    <xf numFmtId="0" fontId="4" fillId="0" borderId="21" xfId="0" applyNumberFormat="1" applyFont="1" applyFill="1" applyBorder="1" applyAlignment="1" applyProtection="1">
      <alignment horizontal="center" vertical="top" wrapText="1"/>
      <protection hidden="1"/>
    </xf>
    <xf numFmtId="0" fontId="4" fillId="0" borderId="23" xfId="0" applyNumberFormat="1" applyFont="1" applyFill="1" applyBorder="1" applyAlignment="1" applyProtection="1">
      <alignment horizontal="center" vertical="top" wrapText="1"/>
      <protection hidden="1"/>
    </xf>
    <xf numFmtId="0" fontId="4" fillId="0" borderId="12" xfId="0" applyNumberFormat="1" applyFont="1" applyFill="1" applyBorder="1" applyAlignment="1" applyProtection="1">
      <alignment horizontal="center" vertical="top" wrapText="1"/>
      <protection hidden="1"/>
    </xf>
    <xf numFmtId="0" fontId="1" fillId="0" borderId="5"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center" vertical="center" wrapText="1"/>
      <protection hidden="1"/>
    </xf>
    <xf numFmtId="0" fontId="4" fillId="0" borderId="1" xfId="0" applyNumberFormat="1" applyFont="1" applyFill="1" applyBorder="1" applyAlignment="1" applyProtection="1">
      <alignment horizontal="left" vertical="top" wrapText="1"/>
      <protection hidden="1"/>
    </xf>
    <xf numFmtId="0" fontId="1" fillId="0" borderId="1" xfId="0" applyNumberFormat="1" applyFont="1" applyFill="1" applyBorder="1" applyAlignment="1" applyProtection="1">
      <alignment horizontal="left" vertical="top" wrapText="1"/>
      <protection hidden="1"/>
    </xf>
    <xf numFmtId="0" fontId="4" fillId="0" borderId="1" xfId="0" applyNumberFormat="1" applyFont="1" applyFill="1" applyBorder="1" applyAlignment="1" applyProtection="1">
      <alignment horizontal="center" vertical="top" wrapText="1"/>
      <protection hidden="1"/>
    </xf>
    <xf numFmtId="0" fontId="4" fillId="0" borderId="17" xfId="0" applyNumberFormat="1" applyFont="1" applyFill="1" applyBorder="1" applyAlignment="1" applyProtection="1">
      <alignment horizontal="center" vertical="top" wrapText="1"/>
      <protection hidden="1"/>
    </xf>
    <xf numFmtId="0" fontId="4" fillId="0" borderId="18" xfId="0" applyNumberFormat="1" applyFont="1" applyFill="1" applyBorder="1" applyAlignment="1" applyProtection="1">
      <alignment horizontal="center" vertical="top" wrapText="1"/>
      <protection hidden="1"/>
    </xf>
    <xf numFmtId="0" fontId="9" fillId="0" borderId="0" xfId="0" applyNumberFormat="1" applyFont="1" applyFill="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2" fillId="0" borderId="0" xfId="0" applyNumberFormat="1" applyFont="1" applyFill="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0" fontId="1" fillId="0" borderId="12" xfId="0" applyNumberFormat="1" applyFont="1" applyFill="1" applyBorder="1" applyAlignment="1" applyProtection="1">
      <alignment horizontal="center" vertical="center" wrapText="1"/>
      <protection hidden="1"/>
    </xf>
    <xf numFmtId="0" fontId="1" fillId="0" borderId="2" xfId="0" applyNumberFormat="1" applyFont="1" applyFill="1" applyBorder="1" applyAlignment="1" applyProtection="1">
      <alignment horizontal="center" vertical="center" wrapText="1"/>
      <protection hidden="1"/>
    </xf>
    <xf numFmtId="0" fontId="1" fillId="0" borderId="1" xfId="0" applyNumberFormat="1" applyFont="1" applyFill="1" applyBorder="1" applyAlignment="1" applyProtection="1">
      <alignment horizontal="center" vertical="center" wrapText="1"/>
      <protection hidden="1"/>
    </xf>
    <xf numFmtId="0" fontId="4" fillId="0" borderId="1"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center" wrapText="1"/>
      <protection hidden="1"/>
    </xf>
    <xf numFmtId="0" fontId="1" fillId="0" borderId="14"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 xfId="0" applyNumberFormat="1" applyFont="1" applyFill="1" applyBorder="1" applyAlignment="1" applyProtection="1">
      <alignment horizontal="center" vertical="center" wrapText="1"/>
      <protection hidden="1"/>
    </xf>
    <xf numFmtId="0" fontId="7" fillId="0" borderId="1" xfId="0" applyNumberFormat="1" applyFont="1" applyFill="1" applyBorder="1" applyAlignment="1" applyProtection="1">
      <alignment horizontal="center" vertical="center" wrapText="1"/>
      <protection hidden="1"/>
    </xf>
    <xf numFmtId="0" fontId="7" fillId="0" borderId="9" xfId="0" applyNumberFormat="1" applyFont="1" applyFill="1" applyBorder="1" applyAlignment="1" applyProtection="1">
      <alignment horizontal="center" vertical="center" wrapText="1"/>
      <protection hidden="1"/>
    </xf>
    <xf numFmtId="0" fontId="7" fillId="0" borderId="4" xfId="0" applyNumberFormat="1" applyFont="1" applyFill="1" applyBorder="1" applyAlignment="1" applyProtection="1">
      <alignment horizontal="center" vertical="center" wrapText="1"/>
      <protection hidden="1"/>
    </xf>
    <xf numFmtId="0" fontId="7" fillId="0" borderId="16"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alignment horizontal="center" vertical="center" wrapText="1"/>
      <protection hidden="1"/>
    </xf>
    <xf numFmtId="0" fontId="1" fillId="0" borderId="16" xfId="0" applyNumberFormat="1" applyFont="1" applyFill="1" applyBorder="1" applyAlignment="1" applyProtection="1">
      <alignment horizontal="center" vertical="center" wrapText="1"/>
      <protection hidden="1"/>
    </xf>
    <xf numFmtId="0" fontId="1" fillId="0" borderId="15" xfId="0" applyNumberFormat="1" applyFont="1" applyFill="1" applyBorder="1" applyAlignment="1" applyProtection="1">
      <alignment horizontal="center" vertical="center" wrapText="1"/>
      <protection hidden="1"/>
    </xf>
    <xf numFmtId="0" fontId="1" fillId="0" borderId="0" xfId="0" applyNumberFormat="1" applyFont="1" applyFill="1" applyAlignment="1" applyProtection="1">
      <alignment horizontal="right" vertical="top" wrapText="1"/>
      <protection hidden="1"/>
    </xf>
    <xf numFmtId="0" fontId="4" fillId="0" borderId="10" xfId="0" applyNumberFormat="1" applyFont="1" applyFill="1" applyBorder="1" applyAlignment="1" applyProtection="1">
      <alignment horizontal="left" vertical="top" wrapText="1"/>
      <protection hidden="1"/>
    </xf>
    <xf numFmtId="0" fontId="4" fillId="0" borderId="2" xfId="0" applyNumberFormat="1" applyFont="1" applyFill="1" applyBorder="1" applyAlignment="1" applyProtection="1">
      <alignment horizontal="left" vertical="top" wrapText="1"/>
      <protection hidden="1"/>
    </xf>
    <xf numFmtId="165" fontId="4" fillId="0" borderId="10" xfId="0" applyNumberFormat="1" applyFont="1" applyFill="1" applyBorder="1" applyAlignment="1" applyProtection="1">
      <alignment horizontal="center" vertical="top" wrapText="1"/>
      <protection hidden="1"/>
    </xf>
    <xf numFmtId="165" fontId="4" fillId="0" borderId="2" xfId="0" applyNumberFormat="1" applyFont="1" applyFill="1" applyBorder="1" applyAlignment="1" applyProtection="1">
      <alignment horizontal="center" vertical="top" wrapText="1"/>
      <protection hidden="1"/>
    </xf>
    <xf numFmtId="0" fontId="1" fillId="0" borderId="10" xfId="0" applyNumberFormat="1" applyFont="1" applyFill="1" applyBorder="1" applyAlignment="1" applyProtection="1">
      <alignment horizontal="left" vertical="top" wrapText="1"/>
      <protection hidden="1"/>
    </xf>
    <xf numFmtId="0" fontId="1" fillId="0" borderId="2" xfId="0" applyNumberFormat="1" applyFont="1" applyFill="1" applyBorder="1" applyAlignment="1" applyProtection="1">
      <alignment horizontal="left" vertical="top" wrapText="1"/>
      <protection hidden="1"/>
    </xf>
    <xf numFmtId="166" fontId="4" fillId="0" borderId="10" xfId="0" applyNumberFormat="1" applyFont="1" applyFill="1" applyBorder="1" applyAlignment="1" applyProtection="1">
      <alignment horizontal="right" vertical="top" wrapText="1"/>
      <protection hidden="1"/>
    </xf>
    <xf numFmtId="166" fontId="4" fillId="0" borderId="2" xfId="0" applyNumberFormat="1" applyFont="1" applyFill="1" applyBorder="1" applyAlignment="1" applyProtection="1">
      <alignment horizontal="right" vertical="top" wrapText="1"/>
      <protection hidden="1"/>
    </xf>
    <xf numFmtId="0" fontId="1" fillId="0" borderId="0" xfId="0" applyNumberFormat="1" applyFont="1" applyFill="1" applyBorder="1" applyAlignment="1" applyProtection="1">
      <alignment horizontal="center" vertical="center" wrapText="1"/>
      <protection hidden="1"/>
    </xf>
    <xf numFmtId="0" fontId="1" fillId="0" borderId="0" xfId="0" applyNumberFormat="1" applyFont="1" applyFill="1" applyBorder="1" applyAlignment="1" applyProtection="1">
      <protection hidden="1"/>
    </xf>
  </cellXfs>
  <cellStyles count="2">
    <cellStyle name="Обычный" xfId="0" builtinId="0"/>
    <cellStyle name="Обычный 2"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6"/>
  <sheetViews>
    <sheetView windowProtection="1" showGridLines="0" tabSelected="1" view="pageBreakPreview" zoomScale="70" zoomScaleNormal="80" zoomScaleSheetLayoutView="70" workbookViewId="0">
      <pane ySplit="12" topLeftCell="A13" activePane="bottomLeft" state="frozen"/>
      <selection pane="bottomLeft" activeCell="M5" sqref="M5"/>
    </sheetView>
  </sheetViews>
  <sheetFormatPr defaultRowHeight="12.75" x14ac:dyDescent="0.2"/>
  <cols>
    <col min="1" max="1" width="4.85546875" style="8" customWidth="1"/>
    <col min="2" max="3" width="9.140625" style="8" hidden="1" customWidth="1"/>
    <col min="4" max="4" width="48.140625" style="8" customWidth="1"/>
    <col min="5" max="5" width="9.140625" style="8" customWidth="1"/>
    <col min="6" max="6" width="59.85546875" style="8" customWidth="1"/>
    <col min="7" max="7" width="12.28515625" style="8" customWidth="1"/>
    <col min="8" max="8" width="17.85546875" style="8" customWidth="1"/>
    <col min="9" max="9" width="37.5703125" style="8" customWidth="1"/>
    <col min="10" max="10" width="12.28515625" style="8" customWidth="1"/>
    <col min="11" max="11" width="13.7109375" style="8" customWidth="1"/>
    <col min="12" max="12" width="5.85546875" style="8" customWidth="1"/>
    <col min="13" max="13" width="61.7109375" style="8" customWidth="1"/>
    <col min="14" max="14" width="11.5703125" style="8" customWidth="1"/>
    <col min="15" max="15" width="13.140625" style="8" customWidth="1"/>
    <col min="16" max="16" width="46.5703125" style="8" customWidth="1"/>
    <col min="17" max="17" width="11.5703125" style="8" customWidth="1"/>
    <col min="18" max="18" width="12.5703125" style="8" customWidth="1"/>
    <col min="19" max="19" width="5.85546875" style="8" customWidth="1"/>
    <col min="20" max="20" width="13.5703125" style="8" customWidth="1"/>
    <col min="21" max="21" width="11.140625" style="8" customWidth="1"/>
    <col min="22" max="22" width="11.5703125" style="8" customWidth="1"/>
    <col min="23" max="23" width="13.85546875" style="8" customWidth="1"/>
    <col min="24" max="24" width="10.85546875" style="8" customWidth="1"/>
    <col min="25" max="25" width="12.7109375" style="8" customWidth="1"/>
    <col min="26" max="26" width="63.85546875" style="8" customWidth="1"/>
    <col min="27" max="27" width="11.5703125" style="8" customWidth="1"/>
    <col min="28" max="28" width="13" style="8" customWidth="1"/>
    <col min="29" max="29" width="62.5703125" style="8" customWidth="1"/>
    <col min="30" max="30" width="10" style="8" customWidth="1"/>
    <col min="31" max="31" width="20.5703125" style="8" customWidth="1"/>
    <col min="32" max="32" width="255.85546875" style="8" customWidth="1"/>
    <col min="33" max="33" width="26.140625" style="8" customWidth="1"/>
    <col min="34" max="34" width="34.85546875" style="8" customWidth="1"/>
    <col min="35" max="35" width="13.28515625" style="8" customWidth="1"/>
    <col min="36" max="36" width="13.5703125" style="8" customWidth="1"/>
    <col min="37" max="38" width="16.42578125" style="8" customWidth="1"/>
    <col min="39" max="40" width="18.140625" style="8" customWidth="1"/>
    <col min="41" max="42" width="16.42578125" style="8" customWidth="1"/>
    <col min="43" max="44" width="16" style="8" customWidth="1"/>
    <col min="45" max="47" width="16.42578125" style="8" customWidth="1"/>
    <col min="48" max="49" width="16.5703125" style="8" customWidth="1"/>
    <col min="50" max="50" width="13.7109375" style="8" customWidth="1"/>
    <col min="51" max="56" width="16.5703125" style="8" customWidth="1"/>
    <col min="57" max="57" width="16.42578125" style="8" customWidth="1"/>
    <col min="58" max="59" width="15.28515625" style="8" customWidth="1"/>
    <col min="60" max="60" width="16.28515625" style="8" customWidth="1"/>
    <col min="61" max="62" width="16.42578125" style="8" customWidth="1"/>
    <col min="63" max="64" width="15.28515625" style="8" customWidth="1"/>
    <col min="65" max="65" width="15.7109375" style="8" customWidth="1"/>
    <col min="66" max="68" width="16.42578125" style="8" customWidth="1"/>
    <col min="69" max="69" width="15.28515625" style="8" customWidth="1"/>
    <col min="70" max="70" width="16.140625" style="8" customWidth="1"/>
    <col min="71" max="72" width="15.28515625" style="8" customWidth="1"/>
    <col min="73" max="73" width="13.42578125" style="8" customWidth="1"/>
    <col min="74" max="74" width="16.140625" style="8" customWidth="1"/>
    <col min="75" max="76" width="16.42578125" style="8" customWidth="1"/>
    <col min="77" max="77" width="17.85546875" style="8" customWidth="1"/>
    <col min="78" max="86" width="17.140625" style="8" customWidth="1"/>
    <col min="87" max="87" width="16.42578125" style="8" customWidth="1"/>
    <col min="88" max="89" width="15.28515625" style="8" customWidth="1"/>
    <col min="90" max="90" width="15.7109375" style="8" customWidth="1"/>
    <col min="91" max="92" width="16.42578125" style="8" customWidth="1"/>
    <col min="93" max="94" width="15.28515625" style="8" customWidth="1"/>
    <col min="95" max="95" width="15.7109375" style="8" customWidth="1"/>
    <col min="96" max="96" width="16.42578125" style="8" customWidth="1"/>
    <col min="97" max="97" width="15.42578125" style="8" customWidth="1"/>
    <col min="98" max="98" width="14.42578125" style="8" customWidth="1"/>
    <col min="99" max="99" width="15.42578125" style="8" customWidth="1"/>
    <col min="100" max="100" width="14.7109375" style="8" customWidth="1"/>
    <col min="101" max="101" width="15.42578125" style="8" customWidth="1"/>
    <col min="102" max="102" width="16.42578125" style="8" customWidth="1"/>
    <col min="103" max="103" width="15.28515625" style="8" customWidth="1"/>
    <col min="104" max="104" width="16.42578125" style="8" customWidth="1"/>
    <col min="105" max="105" width="15.7109375" style="8" customWidth="1"/>
    <col min="106" max="107" width="16.42578125" style="8" customWidth="1"/>
    <col min="108" max="109" width="15.28515625" style="8" customWidth="1"/>
    <col min="110" max="110" width="15.7109375" style="8" customWidth="1"/>
    <col min="111" max="112" width="16.42578125" style="8" customWidth="1"/>
    <col min="113" max="114" width="15.28515625" style="8" customWidth="1"/>
    <col min="115" max="115" width="15.7109375" style="8" customWidth="1"/>
    <col min="116" max="117" width="16.42578125" style="8" customWidth="1"/>
    <col min="118" max="119" width="15.28515625" style="8" customWidth="1"/>
    <col min="120" max="120" width="12.5703125" style="8" customWidth="1"/>
    <col min="121" max="122" width="16.42578125" style="8" customWidth="1"/>
    <col min="123" max="124" width="15.28515625" style="8" customWidth="1"/>
    <col min="125" max="125" width="15.7109375" style="8" customWidth="1"/>
    <col min="126" max="126" width="16.42578125" style="8" customWidth="1"/>
    <col min="127" max="127" width="22.28515625" style="8" customWidth="1"/>
    <col min="128" max="128" width="9.140625" style="8" hidden="1" customWidth="1"/>
    <col min="129" max="129" width="21.42578125" style="8" customWidth="1"/>
    <col min="130" max="247" width="9.140625" style="8" customWidth="1"/>
    <col min="248" max="16384" width="9.140625" style="8"/>
  </cols>
  <sheetData>
    <row r="1" spans="1:129" ht="26.25" customHeight="1" x14ac:dyDescent="0.2">
      <c r="A1" s="3"/>
      <c r="B1" s="9"/>
      <c r="C1" s="9"/>
      <c r="D1" s="9"/>
      <c r="E1" s="9"/>
      <c r="F1" s="9"/>
      <c r="G1" s="9"/>
      <c r="H1" s="3"/>
      <c r="I1" s="3"/>
      <c r="J1" s="3"/>
      <c r="K1" s="3"/>
      <c r="L1" s="3"/>
      <c r="M1" s="3"/>
      <c r="N1" s="3"/>
      <c r="O1" s="3"/>
      <c r="P1" s="3"/>
      <c r="Q1" s="3"/>
      <c r="R1" s="3"/>
      <c r="S1" s="3"/>
      <c r="T1" s="3"/>
      <c r="U1" s="3"/>
      <c r="V1" s="3"/>
      <c r="W1" s="3"/>
      <c r="X1" s="3"/>
      <c r="Y1" s="3"/>
      <c r="Z1" s="3"/>
      <c r="AA1" s="3"/>
      <c r="AB1" s="9"/>
      <c r="AC1" s="9"/>
      <c r="AD1" s="9"/>
      <c r="AE1" s="9"/>
      <c r="AF1" s="9"/>
      <c r="AG1" s="9"/>
      <c r="AH1" s="3"/>
      <c r="AI1" s="3"/>
      <c r="AJ1" s="9"/>
      <c r="AK1" s="9"/>
      <c r="AL1" s="9"/>
      <c r="AM1" s="9"/>
      <c r="AN1" s="9"/>
      <c r="AO1" s="9"/>
      <c r="AP1" s="3"/>
      <c r="AQ1" s="3"/>
      <c r="AR1" s="3"/>
      <c r="AS1" s="3"/>
      <c r="AT1" s="3"/>
      <c r="AU1" s="3"/>
      <c r="AV1" s="3"/>
      <c r="AW1" s="3"/>
      <c r="AX1" s="10"/>
      <c r="AY1" s="10"/>
      <c r="AZ1" s="10"/>
      <c r="BA1" s="10"/>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row>
    <row r="2" spans="1:129" ht="15" customHeight="1" x14ac:dyDescent="0.2">
      <c r="A2" s="3"/>
      <c r="B2" s="3"/>
      <c r="C2" s="11"/>
      <c r="D2" s="107" t="s">
        <v>656</v>
      </c>
      <c r="E2" s="108"/>
      <c r="F2" s="108"/>
      <c r="G2" s="108"/>
      <c r="H2" s="108"/>
      <c r="I2" s="108"/>
      <c r="J2" s="108"/>
      <c r="K2" s="108"/>
      <c r="L2" s="108"/>
      <c r="M2" s="108"/>
      <c r="N2" s="108"/>
      <c r="O2" s="108"/>
      <c r="P2" s="108"/>
      <c r="Q2" s="108"/>
      <c r="R2" s="108"/>
      <c r="S2" s="108"/>
      <c r="T2" s="108"/>
      <c r="U2" s="108"/>
      <c r="V2" s="108"/>
      <c r="W2" s="108"/>
      <c r="X2" s="108"/>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row>
    <row r="3" spans="1:129" ht="12.75" customHeight="1" x14ac:dyDescent="0.2">
      <c r="A3" s="3"/>
      <c r="B3" s="11"/>
      <c r="C3" s="11"/>
      <c r="D3" s="11"/>
      <c r="E3" s="11"/>
      <c r="F3" s="11"/>
      <c r="G3" s="11"/>
      <c r="H3" s="3"/>
      <c r="I3" s="3"/>
      <c r="J3" s="3"/>
      <c r="K3" s="3"/>
      <c r="L3" s="3"/>
      <c r="M3" s="3"/>
      <c r="N3" s="3"/>
      <c r="O3" s="3"/>
      <c r="P3" s="3"/>
      <c r="Q3" s="3"/>
      <c r="R3" s="3"/>
      <c r="S3" s="3"/>
      <c r="T3" s="3"/>
      <c r="U3" s="3"/>
      <c r="V3" s="3"/>
      <c r="W3" s="3"/>
      <c r="X3" s="3"/>
      <c r="Y3" s="3"/>
      <c r="Z3" s="3"/>
      <c r="AA3" s="3"/>
      <c r="AB3" s="11"/>
      <c r="AC3" s="11"/>
      <c r="AD3" s="11"/>
      <c r="AE3" s="11"/>
      <c r="AF3" s="11"/>
      <c r="AG3" s="11"/>
      <c r="AH3" s="3"/>
      <c r="AI3" s="3"/>
      <c r="AJ3" s="11"/>
      <c r="AK3" s="11"/>
      <c r="AL3" s="11"/>
      <c r="AM3" s="11"/>
      <c r="AN3" s="11"/>
      <c r="AO3" s="1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row>
    <row r="4" spans="1:129" ht="12.75" customHeight="1" x14ac:dyDescent="0.2">
      <c r="A4" s="3"/>
      <c r="B4" s="3"/>
      <c r="C4" s="12"/>
      <c r="D4" s="109" t="s">
        <v>628</v>
      </c>
      <c r="E4" s="109"/>
      <c r="F4" s="109"/>
      <c r="G4" s="109"/>
      <c r="H4" s="109"/>
      <c r="I4" s="109"/>
      <c r="J4" s="109"/>
      <c r="K4" s="109"/>
      <c r="L4" s="109"/>
      <c r="M4" s="109"/>
      <c r="N4" s="109"/>
      <c r="O4" s="109"/>
      <c r="P4" s="109"/>
      <c r="Q4" s="109"/>
      <c r="R4" s="109"/>
      <c r="S4" s="109"/>
      <c r="T4" s="109"/>
      <c r="U4" s="109"/>
      <c r="V4" s="109"/>
      <c r="W4" s="109"/>
      <c r="X4" s="109"/>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4"/>
      <c r="CY4" s="3"/>
      <c r="CZ4" s="3"/>
      <c r="DA4" s="3"/>
      <c r="DB4" s="4"/>
      <c r="DC4" s="3"/>
      <c r="DD4" s="3"/>
      <c r="DE4" s="3"/>
      <c r="DF4" s="3"/>
      <c r="DG4" s="3"/>
      <c r="DH4" s="3"/>
      <c r="DI4" s="3"/>
      <c r="DJ4" s="3"/>
      <c r="DK4" s="3"/>
      <c r="DL4" s="3"/>
      <c r="DM4" s="3"/>
      <c r="DN4" s="3"/>
      <c r="DO4" s="3"/>
      <c r="DP4" s="3"/>
      <c r="DQ4" s="3"/>
      <c r="DR4" s="3"/>
      <c r="DS4" s="3"/>
      <c r="DT4" s="3"/>
      <c r="DU4" s="3"/>
      <c r="DV4" s="3"/>
      <c r="DW4" s="3"/>
      <c r="DX4" s="3"/>
    </row>
    <row r="5" spans="1:129" ht="12.75" customHeight="1" x14ac:dyDescent="0.2">
      <c r="A5" s="3"/>
      <c r="B5" s="12"/>
      <c r="C5" s="12"/>
      <c r="D5" s="12"/>
      <c r="E5" s="135"/>
      <c r="F5" s="135"/>
      <c r="G5" s="12"/>
      <c r="H5" s="3"/>
      <c r="I5" s="3"/>
      <c r="J5" s="3"/>
      <c r="K5" s="3"/>
      <c r="L5" s="3"/>
      <c r="M5" s="3"/>
      <c r="N5" s="3"/>
      <c r="O5" s="3"/>
      <c r="P5" s="3"/>
      <c r="Q5" s="3"/>
      <c r="R5" s="3"/>
      <c r="S5" s="3"/>
      <c r="T5" s="3"/>
      <c r="U5" s="3"/>
      <c r="V5" s="3"/>
      <c r="W5" s="3"/>
      <c r="X5" s="3"/>
      <c r="Y5" s="3"/>
      <c r="Z5" s="3"/>
      <c r="AA5" s="3"/>
      <c r="AB5" s="12"/>
      <c r="AC5" s="12"/>
      <c r="AD5" s="12"/>
      <c r="AE5" s="12"/>
      <c r="AF5" s="12"/>
      <c r="AG5" s="12"/>
      <c r="AH5" s="3"/>
      <c r="AI5" s="3"/>
      <c r="AJ5" s="12"/>
      <c r="AK5" s="12"/>
      <c r="AL5" s="12"/>
      <c r="AM5" s="12"/>
      <c r="AN5" s="12"/>
      <c r="AO5" s="12"/>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4"/>
      <c r="CY5" s="3"/>
      <c r="CZ5" s="3"/>
      <c r="DA5" s="3"/>
      <c r="DB5" s="4"/>
      <c r="DC5" s="3"/>
      <c r="DD5" s="3"/>
      <c r="DE5" s="3"/>
      <c r="DF5" s="3"/>
      <c r="DG5" s="3"/>
      <c r="DH5" s="3"/>
      <c r="DI5" s="3"/>
      <c r="DJ5" s="3"/>
      <c r="DK5" s="3"/>
      <c r="DL5" s="3"/>
      <c r="DM5" s="3"/>
      <c r="DN5" s="3"/>
      <c r="DO5" s="3"/>
      <c r="DP5" s="3"/>
      <c r="DQ5" s="3"/>
      <c r="DR5" s="3"/>
      <c r="DS5" s="3"/>
      <c r="DT5" s="3"/>
      <c r="DU5" s="3"/>
      <c r="DV5" s="3"/>
      <c r="DW5" s="3"/>
      <c r="DX5" s="3"/>
    </row>
    <row r="6" spans="1:129" ht="12.75" customHeight="1" x14ac:dyDescent="0.2">
      <c r="A6" s="3"/>
      <c r="B6" s="3"/>
      <c r="C6" s="9"/>
      <c r="D6" s="13"/>
      <c r="E6" s="136"/>
      <c r="F6" s="136"/>
      <c r="G6" s="9"/>
      <c r="H6" s="3"/>
      <c r="I6" s="3"/>
      <c r="J6" s="3"/>
      <c r="K6" s="3"/>
      <c r="L6" s="3"/>
      <c r="M6" s="3"/>
      <c r="N6" s="3"/>
      <c r="O6" s="3"/>
      <c r="P6" s="3"/>
      <c r="Q6" s="3"/>
      <c r="R6" s="3"/>
      <c r="S6" s="3"/>
      <c r="T6" s="3"/>
      <c r="U6" s="3"/>
      <c r="V6" s="3"/>
      <c r="W6" s="3"/>
      <c r="X6" s="3"/>
      <c r="Y6" s="3"/>
      <c r="Z6" s="3"/>
      <c r="AA6" s="3"/>
      <c r="AB6" s="9"/>
      <c r="AC6" s="9"/>
      <c r="AD6" s="9"/>
      <c r="AE6" s="9"/>
      <c r="AF6" s="9"/>
      <c r="AG6" s="9"/>
      <c r="AH6" s="3"/>
      <c r="AI6" s="3"/>
      <c r="AJ6" s="9"/>
      <c r="AK6" s="9"/>
      <c r="AL6" s="9"/>
      <c r="AM6" s="9"/>
      <c r="AN6" s="9"/>
      <c r="AO6" s="9"/>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row>
    <row r="7" spans="1:129" ht="12.75" customHeight="1" x14ac:dyDescent="0.2">
      <c r="A7" s="3"/>
      <c r="B7" s="3"/>
      <c r="C7" s="9"/>
      <c r="D7" s="9" t="s">
        <v>596</v>
      </c>
      <c r="E7" s="9"/>
      <c r="F7" s="9"/>
      <c r="G7" s="9"/>
      <c r="H7" s="3"/>
      <c r="I7" s="3"/>
      <c r="J7" s="3"/>
      <c r="K7" s="3"/>
      <c r="L7" s="3"/>
      <c r="M7" s="3"/>
      <c r="N7" s="3"/>
      <c r="O7" s="3"/>
      <c r="P7" s="3"/>
      <c r="Q7" s="3"/>
      <c r="R7" s="3"/>
      <c r="S7" s="3"/>
      <c r="T7" s="3"/>
      <c r="U7" s="3"/>
      <c r="V7" s="3"/>
      <c r="W7" s="3"/>
      <c r="X7" s="3"/>
      <c r="Y7" s="3"/>
      <c r="Z7" s="3"/>
      <c r="AA7" s="3"/>
      <c r="AB7" s="9"/>
      <c r="AC7" s="9"/>
      <c r="AD7" s="9"/>
      <c r="AE7" s="9"/>
      <c r="AF7" s="9"/>
      <c r="AG7" s="9"/>
      <c r="AH7" s="3"/>
      <c r="AI7" s="3"/>
      <c r="AJ7" s="9"/>
      <c r="AK7" s="9"/>
      <c r="AL7" s="9"/>
      <c r="AM7" s="9"/>
      <c r="AN7" s="9"/>
      <c r="AO7" s="9"/>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4"/>
      <c r="DC7" s="3"/>
      <c r="DD7" s="3"/>
      <c r="DE7" s="3"/>
      <c r="DF7" s="3"/>
      <c r="DG7" s="3"/>
      <c r="DH7" s="3"/>
      <c r="DI7" s="3"/>
      <c r="DJ7" s="3"/>
      <c r="DK7" s="3"/>
      <c r="DL7" s="3"/>
      <c r="DM7" s="14"/>
      <c r="DN7" s="3"/>
      <c r="DO7" s="3"/>
      <c r="DP7" s="3"/>
      <c r="DQ7" s="4"/>
      <c r="DR7" s="3"/>
      <c r="DS7" s="3"/>
      <c r="DT7" s="3"/>
      <c r="DU7" s="3"/>
      <c r="DV7" s="3"/>
      <c r="DW7" s="3"/>
      <c r="DX7" s="3"/>
    </row>
    <row r="8" spans="1:129" ht="12.7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4"/>
      <c r="CY8" s="3"/>
      <c r="CZ8" s="3"/>
      <c r="DA8" s="3"/>
      <c r="DB8" s="3"/>
      <c r="DC8" s="3"/>
      <c r="DD8" s="3"/>
      <c r="DE8" s="3"/>
      <c r="DF8" s="3"/>
      <c r="DG8" s="3"/>
      <c r="DH8" s="3"/>
      <c r="DI8" s="3"/>
      <c r="DJ8" s="3"/>
      <c r="DK8" s="3"/>
      <c r="DL8" s="3"/>
      <c r="DM8" s="3"/>
      <c r="DN8" s="3"/>
      <c r="DO8" s="3"/>
      <c r="DP8" s="3"/>
      <c r="DQ8" s="3"/>
      <c r="DR8" s="3"/>
      <c r="DS8" s="3"/>
      <c r="DT8" s="3"/>
      <c r="DU8" s="3"/>
      <c r="DV8" s="3"/>
      <c r="DW8" s="3"/>
      <c r="DX8" s="3"/>
    </row>
    <row r="9" spans="1:129" ht="20.25" customHeight="1" x14ac:dyDescent="0.2">
      <c r="A9" s="15"/>
      <c r="B9" s="16" t="s">
        <v>595</v>
      </c>
      <c r="C9" s="16" t="s">
        <v>594</v>
      </c>
      <c r="D9" s="113" t="s">
        <v>593</v>
      </c>
      <c r="E9" s="113" t="s">
        <v>592</v>
      </c>
      <c r="F9" s="113" t="s">
        <v>629</v>
      </c>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5" t="s">
        <v>632</v>
      </c>
      <c r="AJ9" s="115" t="s">
        <v>631</v>
      </c>
      <c r="AK9" s="100" t="s">
        <v>591</v>
      </c>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15"/>
      <c r="BO9" s="100" t="s">
        <v>590</v>
      </c>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0" t="s">
        <v>589</v>
      </c>
      <c r="CT9" s="101"/>
      <c r="CU9" s="101"/>
      <c r="CV9" s="101"/>
      <c r="CW9" s="101"/>
      <c r="CX9" s="101"/>
      <c r="CY9" s="101"/>
      <c r="CZ9" s="101"/>
      <c r="DA9" s="101"/>
      <c r="DB9" s="101"/>
      <c r="DC9" s="101"/>
      <c r="DD9" s="101"/>
      <c r="DE9" s="101"/>
      <c r="DF9" s="101"/>
      <c r="DG9" s="115"/>
      <c r="DH9" s="100" t="s">
        <v>588</v>
      </c>
      <c r="DI9" s="101"/>
      <c r="DJ9" s="101"/>
      <c r="DK9" s="101"/>
      <c r="DL9" s="101"/>
      <c r="DM9" s="101"/>
      <c r="DN9" s="101"/>
      <c r="DO9" s="101"/>
      <c r="DP9" s="101"/>
      <c r="DQ9" s="101"/>
      <c r="DR9" s="101"/>
      <c r="DS9" s="101"/>
      <c r="DT9" s="101"/>
      <c r="DU9" s="101"/>
      <c r="DV9" s="115"/>
      <c r="DW9" s="110" t="s">
        <v>587</v>
      </c>
      <c r="DX9" s="12"/>
    </row>
    <row r="10" spans="1:129" ht="12.75" customHeight="1" x14ac:dyDescent="0.2">
      <c r="A10" s="15"/>
      <c r="B10" s="17"/>
      <c r="C10" s="17"/>
      <c r="D10" s="113"/>
      <c r="E10" s="113"/>
      <c r="F10" s="113" t="s">
        <v>586</v>
      </c>
      <c r="G10" s="113"/>
      <c r="H10" s="113"/>
      <c r="I10" s="113"/>
      <c r="J10" s="113"/>
      <c r="K10" s="113"/>
      <c r="L10" s="113"/>
      <c r="M10" s="113"/>
      <c r="N10" s="113"/>
      <c r="O10" s="113"/>
      <c r="P10" s="113"/>
      <c r="Q10" s="113"/>
      <c r="R10" s="113"/>
      <c r="S10" s="113"/>
      <c r="T10" s="113"/>
      <c r="U10" s="113"/>
      <c r="V10" s="113"/>
      <c r="W10" s="113"/>
      <c r="X10" s="113"/>
      <c r="Y10" s="113"/>
      <c r="Z10" s="113" t="s">
        <v>585</v>
      </c>
      <c r="AA10" s="113"/>
      <c r="AB10" s="113"/>
      <c r="AC10" s="113"/>
      <c r="AD10" s="113"/>
      <c r="AE10" s="113"/>
      <c r="AF10" s="114" t="s">
        <v>657</v>
      </c>
      <c r="AG10" s="113"/>
      <c r="AH10" s="113"/>
      <c r="AI10" s="115"/>
      <c r="AJ10" s="115"/>
      <c r="AK10" s="100" t="s">
        <v>644</v>
      </c>
      <c r="AL10" s="101"/>
      <c r="AM10" s="101"/>
      <c r="AN10" s="101"/>
      <c r="AO10" s="101"/>
      <c r="AP10" s="101"/>
      <c r="AQ10" s="101"/>
      <c r="AR10" s="101"/>
      <c r="AS10" s="101"/>
      <c r="AT10" s="101"/>
      <c r="AU10" s="100" t="s">
        <v>583</v>
      </c>
      <c r="AV10" s="101"/>
      <c r="AW10" s="101"/>
      <c r="AX10" s="101"/>
      <c r="AY10" s="101"/>
      <c r="AZ10" s="100" t="s">
        <v>582</v>
      </c>
      <c r="BA10" s="101"/>
      <c r="BB10" s="101"/>
      <c r="BC10" s="101"/>
      <c r="BD10" s="101"/>
      <c r="BE10" s="100" t="s">
        <v>584</v>
      </c>
      <c r="BF10" s="101"/>
      <c r="BG10" s="101"/>
      <c r="BH10" s="101"/>
      <c r="BI10" s="101"/>
      <c r="BJ10" s="101"/>
      <c r="BK10" s="101"/>
      <c r="BL10" s="101"/>
      <c r="BM10" s="101"/>
      <c r="BN10" s="101"/>
      <c r="BO10" s="100" t="s">
        <v>644</v>
      </c>
      <c r="BP10" s="101"/>
      <c r="BQ10" s="101"/>
      <c r="BR10" s="101"/>
      <c r="BS10" s="101"/>
      <c r="BT10" s="101"/>
      <c r="BU10" s="101"/>
      <c r="BV10" s="101"/>
      <c r="BW10" s="101"/>
      <c r="BX10" s="101"/>
      <c r="BY10" s="100" t="s">
        <v>583</v>
      </c>
      <c r="BZ10" s="101"/>
      <c r="CA10" s="101"/>
      <c r="CB10" s="101"/>
      <c r="CC10" s="101"/>
      <c r="CD10" s="100" t="s">
        <v>582</v>
      </c>
      <c r="CE10" s="101"/>
      <c r="CF10" s="101"/>
      <c r="CG10" s="101"/>
      <c r="CH10" s="101"/>
      <c r="CI10" s="113" t="s">
        <v>584</v>
      </c>
      <c r="CJ10" s="113"/>
      <c r="CK10" s="113"/>
      <c r="CL10" s="113"/>
      <c r="CM10" s="113"/>
      <c r="CN10" s="113"/>
      <c r="CO10" s="113"/>
      <c r="CP10" s="113"/>
      <c r="CQ10" s="113"/>
      <c r="CR10" s="113"/>
      <c r="CS10" s="117" t="s">
        <v>644</v>
      </c>
      <c r="CT10" s="124"/>
      <c r="CU10" s="124"/>
      <c r="CV10" s="124"/>
      <c r="CW10" s="124"/>
      <c r="CX10" s="117" t="s">
        <v>583</v>
      </c>
      <c r="CY10" s="124"/>
      <c r="CZ10" s="124"/>
      <c r="DA10" s="124"/>
      <c r="DB10" s="124"/>
      <c r="DC10" s="120" t="s">
        <v>582</v>
      </c>
      <c r="DD10" s="122"/>
      <c r="DE10" s="122"/>
      <c r="DF10" s="122"/>
      <c r="DG10" s="122"/>
      <c r="DH10" s="117" t="s">
        <v>644</v>
      </c>
      <c r="DI10" s="124"/>
      <c r="DJ10" s="124"/>
      <c r="DK10" s="124"/>
      <c r="DL10" s="124"/>
      <c r="DM10" s="117" t="s">
        <v>583</v>
      </c>
      <c r="DN10" s="124"/>
      <c r="DO10" s="124"/>
      <c r="DP10" s="124"/>
      <c r="DQ10" s="124"/>
      <c r="DR10" s="119" t="s">
        <v>582</v>
      </c>
      <c r="DS10" s="119"/>
      <c r="DT10" s="119"/>
      <c r="DU10" s="119"/>
      <c r="DV10" s="119"/>
      <c r="DW10" s="111"/>
      <c r="DX10" s="12"/>
    </row>
    <row r="11" spans="1:129" ht="37.5" customHeight="1" x14ac:dyDescent="0.2">
      <c r="A11" s="15"/>
      <c r="B11" s="17"/>
      <c r="C11" s="17"/>
      <c r="D11" s="113"/>
      <c r="E11" s="113"/>
      <c r="F11" s="113" t="s">
        <v>581</v>
      </c>
      <c r="G11" s="113"/>
      <c r="H11" s="113"/>
      <c r="I11" s="113" t="s">
        <v>580</v>
      </c>
      <c r="J11" s="113"/>
      <c r="K11" s="113"/>
      <c r="L11" s="113"/>
      <c r="M11" s="113" t="s">
        <v>579</v>
      </c>
      <c r="N11" s="113"/>
      <c r="O11" s="113"/>
      <c r="P11" s="113" t="s">
        <v>578</v>
      </c>
      <c r="Q11" s="113"/>
      <c r="R11" s="113"/>
      <c r="S11" s="113"/>
      <c r="T11" s="113" t="s">
        <v>577</v>
      </c>
      <c r="U11" s="113"/>
      <c r="V11" s="113"/>
      <c r="W11" s="113" t="s">
        <v>576</v>
      </c>
      <c r="X11" s="113"/>
      <c r="Y11" s="113"/>
      <c r="Z11" s="114" t="s">
        <v>575</v>
      </c>
      <c r="AA11" s="113"/>
      <c r="AB11" s="113"/>
      <c r="AC11" s="113" t="s">
        <v>574</v>
      </c>
      <c r="AD11" s="113"/>
      <c r="AE11" s="113"/>
      <c r="AF11" s="113"/>
      <c r="AG11" s="113"/>
      <c r="AH11" s="113"/>
      <c r="AI11" s="115"/>
      <c r="AJ11" s="116"/>
      <c r="AK11" s="100" t="s">
        <v>564</v>
      </c>
      <c r="AL11" s="101"/>
      <c r="AM11" s="100" t="s">
        <v>563</v>
      </c>
      <c r="AN11" s="101"/>
      <c r="AO11" s="100" t="s">
        <v>562</v>
      </c>
      <c r="AP11" s="101"/>
      <c r="AQ11" s="100" t="s">
        <v>561</v>
      </c>
      <c r="AR11" s="101"/>
      <c r="AS11" s="100" t="s">
        <v>560</v>
      </c>
      <c r="AT11" s="101"/>
      <c r="AU11" s="117" t="s">
        <v>564</v>
      </c>
      <c r="AV11" s="117" t="s">
        <v>563</v>
      </c>
      <c r="AW11" s="117" t="s">
        <v>562</v>
      </c>
      <c r="AX11" s="117" t="s">
        <v>561</v>
      </c>
      <c r="AY11" s="117" t="s">
        <v>560</v>
      </c>
      <c r="AZ11" s="120" t="s">
        <v>564</v>
      </c>
      <c r="BA11" s="120" t="s">
        <v>563</v>
      </c>
      <c r="BB11" s="120" t="s">
        <v>562</v>
      </c>
      <c r="BC11" s="120" t="s">
        <v>561</v>
      </c>
      <c r="BD11" s="120" t="s">
        <v>560</v>
      </c>
      <c r="BE11" s="100" t="s">
        <v>672</v>
      </c>
      <c r="BF11" s="101"/>
      <c r="BG11" s="101"/>
      <c r="BH11" s="101"/>
      <c r="BI11" s="101"/>
      <c r="BJ11" s="100" t="s">
        <v>673</v>
      </c>
      <c r="BK11" s="101"/>
      <c r="BL11" s="101"/>
      <c r="BM11" s="101"/>
      <c r="BN11" s="101"/>
      <c r="BO11" s="100" t="s">
        <v>564</v>
      </c>
      <c r="BP11" s="101"/>
      <c r="BQ11" s="100" t="s">
        <v>563</v>
      </c>
      <c r="BR11" s="101"/>
      <c r="BS11" s="100" t="s">
        <v>562</v>
      </c>
      <c r="BT11" s="101"/>
      <c r="BU11" s="117" t="s">
        <v>561</v>
      </c>
      <c r="BV11" s="124"/>
      <c r="BW11" s="117" t="s">
        <v>560</v>
      </c>
      <c r="BX11" s="124"/>
      <c r="BY11" s="117" t="s">
        <v>564</v>
      </c>
      <c r="BZ11" s="117" t="s">
        <v>573</v>
      </c>
      <c r="CA11" s="117" t="s">
        <v>562</v>
      </c>
      <c r="CB11" s="117" t="s">
        <v>561</v>
      </c>
      <c r="CC11" s="117" t="s">
        <v>560</v>
      </c>
      <c r="CD11" s="120" t="s">
        <v>564</v>
      </c>
      <c r="CE11" s="120" t="s">
        <v>573</v>
      </c>
      <c r="CF11" s="120" t="s">
        <v>562</v>
      </c>
      <c r="CG11" s="120" t="s">
        <v>561</v>
      </c>
      <c r="CH11" s="120" t="s">
        <v>560</v>
      </c>
      <c r="CI11" s="118" t="s">
        <v>672</v>
      </c>
      <c r="CJ11" s="125"/>
      <c r="CK11" s="125"/>
      <c r="CL11" s="125"/>
      <c r="CM11" s="125"/>
      <c r="CN11" s="118" t="s">
        <v>673</v>
      </c>
      <c r="CO11" s="125"/>
      <c r="CP11" s="125"/>
      <c r="CQ11" s="125"/>
      <c r="CR11" s="125"/>
      <c r="CS11" s="118"/>
      <c r="CT11" s="125"/>
      <c r="CU11" s="125"/>
      <c r="CV11" s="125"/>
      <c r="CW11" s="125"/>
      <c r="CX11" s="118"/>
      <c r="CY11" s="125"/>
      <c r="CZ11" s="125"/>
      <c r="DA11" s="125"/>
      <c r="DB11" s="125"/>
      <c r="DC11" s="121"/>
      <c r="DD11" s="123"/>
      <c r="DE11" s="123"/>
      <c r="DF11" s="123"/>
      <c r="DG11" s="123"/>
      <c r="DH11" s="118"/>
      <c r="DI11" s="125"/>
      <c r="DJ11" s="125"/>
      <c r="DK11" s="125"/>
      <c r="DL11" s="125"/>
      <c r="DM11" s="118"/>
      <c r="DN11" s="125"/>
      <c r="DO11" s="125"/>
      <c r="DP11" s="125"/>
      <c r="DQ11" s="125"/>
      <c r="DR11" s="119"/>
      <c r="DS11" s="119"/>
      <c r="DT11" s="119"/>
      <c r="DU11" s="119"/>
      <c r="DV11" s="119"/>
      <c r="DW11" s="111"/>
      <c r="DX11" s="12"/>
    </row>
    <row r="12" spans="1:129" ht="79.5" customHeight="1" x14ac:dyDescent="0.2">
      <c r="A12" s="15"/>
      <c r="B12" s="18"/>
      <c r="C12" s="18"/>
      <c r="D12" s="113"/>
      <c r="E12" s="113"/>
      <c r="F12" s="19" t="s">
        <v>571</v>
      </c>
      <c r="G12" s="19" t="s">
        <v>570</v>
      </c>
      <c r="H12" s="19" t="s">
        <v>569</v>
      </c>
      <c r="I12" s="19" t="s">
        <v>571</v>
      </c>
      <c r="J12" s="19" t="s">
        <v>570</v>
      </c>
      <c r="K12" s="19" t="s">
        <v>569</v>
      </c>
      <c r="L12" s="19" t="s">
        <v>572</v>
      </c>
      <c r="M12" s="19" t="s">
        <v>571</v>
      </c>
      <c r="N12" s="19" t="s">
        <v>630</v>
      </c>
      <c r="O12" s="19" t="s">
        <v>569</v>
      </c>
      <c r="P12" s="19" t="s">
        <v>571</v>
      </c>
      <c r="Q12" s="19" t="s">
        <v>630</v>
      </c>
      <c r="R12" s="19" t="s">
        <v>569</v>
      </c>
      <c r="S12" s="19" t="s">
        <v>572</v>
      </c>
      <c r="T12" s="19" t="s">
        <v>571</v>
      </c>
      <c r="U12" s="19" t="s">
        <v>630</v>
      </c>
      <c r="V12" s="19" t="s">
        <v>569</v>
      </c>
      <c r="W12" s="19" t="s">
        <v>571</v>
      </c>
      <c r="X12" s="19" t="s">
        <v>630</v>
      </c>
      <c r="Y12" s="19" t="s">
        <v>569</v>
      </c>
      <c r="Z12" s="19" t="s">
        <v>571</v>
      </c>
      <c r="AA12" s="19" t="s">
        <v>570</v>
      </c>
      <c r="AB12" s="19" t="s">
        <v>569</v>
      </c>
      <c r="AC12" s="19" t="s">
        <v>571</v>
      </c>
      <c r="AD12" s="19" t="s">
        <v>630</v>
      </c>
      <c r="AE12" s="19" t="s">
        <v>569</v>
      </c>
      <c r="AF12" s="19" t="s">
        <v>571</v>
      </c>
      <c r="AG12" s="19" t="s">
        <v>630</v>
      </c>
      <c r="AH12" s="19" t="s">
        <v>569</v>
      </c>
      <c r="AI12" s="115"/>
      <c r="AJ12" s="20" t="s">
        <v>568</v>
      </c>
      <c r="AK12" s="5" t="s">
        <v>566</v>
      </c>
      <c r="AL12" s="5" t="s">
        <v>565</v>
      </c>
      <c r="AM12" s="5" t="s">
        <v>566</v>
      </c>
      <c r="AN12" s="5" t="s">
        <v>565</v>
      </c>
      <c r="AO12" s="5" t="s">
        <v>566</v>
      </c>
      <c r="AP12" s="5" t="s">
        <v>565</v>
      </c>
      <c r="AQ12" s="5" t="s">
        <v>566</v>
      </c>
      <c r="AR12" s="5" t="s">
        <v>565</v>
      </c>
      <c r="AS12" s="5" t="s">
        <v>566</v>
      </c>
      <c r="AT12" s="5" t="s">
        <v>565</v>
      </c>
      <c r="AU12" s="118"/>
      <c r="AV12" s="118"/>
      <c r="AW12" s="118"/>
      <c r="AX12" s="118"/>
      <c r="AY12" s="118"/>
      <c r="AZ12" s="121"/>
      <c r="BA12" s="121"/>
      <c r="BB12" s="121"/>
      <c r="BC12" s="121"/>
      <c r="BD12" s="121"/>
      <c r="BE12" s="21" t="s">
        <v>564</v>
      </c>
      <c r="BF12" s="5" t="s">
        <v>563</v>
      </c>
      <c r="BG12" s="5" t="s">
        <v>567</v>
      </c>
      <c r="BH12" s="5" t="s">
        <v>561</v>
      </c>
      <c r="BI12" s="5" t="s">
        <v>560</v>
      </c>
      <c r="BJ12" s="21" t="s">
        <v>564</v>
      </c>
      <c r="BK12" s="5" t="s">
        <v>563</v>
      </c>
      <c r="BL12" s="5" t="s">
        <v>567</v>
      </c>
      <c r="BM12" s="5" t="s">
        <v>561</v>
      </c>
      <c r="BN12" s="5" t="s">
        <v>560</v>
      </c>
      <c r="BO12" s="5" t="s">
        <v>566</v>
      </c>
      <c r="BP12" s="5" t="s">
        <v>565</v>
      </c>
      <c r="BQ12" s="5" t="s">
        <v>566</v>
      </c>
      <c r="BR12" s="5" t="s">
        <v>565</v>
      </c>
      <c r="BS12" s="5" t="s">
        <v>566</v>
      </c>
      <c r="BT12" s="5" t="s">
        <v>565</v>
      </c>
      <c r="BU12" s="5" t="s">
        <v>566</v>
      </c>
      <c r="BV12" s="5" t="s">
        <v>565</v>
      </c>
      <c r="BW12" s="18" t="s">
        <v>566</v>
      </c>
      <c r="BX12" s="18" t="s">
        <v>565</v>
      </c>
      <c r="BY12" s="118"/>
      <c r="BZ12" s="118"/>
      <c r="CA12" s="118"/>
      <c r="CB12" s="118"/>
      <c r="CC12" s="118"/>
      <c r="CD12" s="121"/>
      <c r="CE12" s="121"/>
      <c r="CF12" s="121"/>
      <c r="CG12" s="121"/>
      <c r="CH12" s="121"/>
      <c r="CI12" s="5" t="s">
        <v>564</v>
      </c>
      <c r="CJ12" s="5" t="s">
        <v>563</v>
      </c>
      <c r="CK12" s="5" t="s">
        <v>562</v>
      </c>
      <c r="CL12" s="5" t="s">
        <v>561</v>
      </c>
      <c r="CM12" s="5" t="s">
        <v>560</v>
      </c>
      <c r="CN12" s="5" t="s">
        <v>564</v>
      </c>
      <c r="CO12" s="5" t="s">
        <v>563</v>
      </c>
      <c r="CP12" s="5" t="s">
        <v>562</v>
      </c>
      <c r="CQ12" s="5" t="s">
        <v>561</v>
      </c>
      <c r="CR12" s="5" t="s">
        <v>560</v>
      </c>
      <c r="CS12" s="5" t="s">
        <v>564</v>
      </c>
      <c r="CT12" s="5" t="s">
        <v>563</v>
      </c>
      <c r="CU12" s="5" t="s">
        <v>562</v>
      </c>
      <c r="CV12" s="5" t="s">
        <v>561</v>
      </c>
      <c r="CW12" s="5" t="s">
        <v>560</v>
      </c>
      <c r="CX12" s="5" t="s">
        <v>564</v>
      </c>
      <c r="CY12" s="5" t="s">
        <v>563</v>
      </c>
      <c r="CZ12" s="5" t="s">
        <v>562</v>
      </c>
      <c r="DA12" s="5" t="s">
        <v>561</v>
      </c>
      <c r="DB12" s="5" t="s">
        <v>560</v>
      </c>
      <c r="DC12" s="5" t="s">
        <v>564</v>
      </c>
      <c r="DD12" s="5" t="s">
        <v>563</v>
      </c>
      <c r="DE12" s="5" t="s">
        <v>562</v>
      </c>
      <c r="DF12" s="5" t="s">
        <v>561</v>
      </c>
      <c r="DG12" s="22" t="s">
        <v>560</v>
      </c>
      <c r="DH12" s="5" t="s">
        <v>564</v>
      </c>
      <c r="DI12" s="5" t="s">
        <v>563</v>
      </c>
      <c r="DJ12" s="5" t="s">
        <v>562</v>
      </c>
      <c r="DK12" s="5" t="s">
        <v>561</v>
      </c>
      <c r="DL12" s="5" t="s">
        <v>560</v>
      </c>
      <c r="DM12" s="5" t="s">
        <v>564</v>
      </c>
      <c r="DN12" s="5" t="s">
        <v>563</v>
      </c>
      <c r="DO12" s="5" t="s">
        <v>562</v>
      </c>
      <c r="DP12" s="5" t="s">
        <v>561</v>
      </c>
      <c r="DQ12" s="5" t="s">
        <v>560</v>
      </c>
      <c r="DR12" s="18" t="s">
        <v>564</v>
      </c>
      <c r="DS12" s="18" t="s">
        <v>563</v>
      </c>
      <c r="DT12" s="18" t="s">
        <v>562</v>
      </c>
      <c r="DU12" s="18" t="s">
        <v>561</v>
      </c>
      <c r="DV12" s="18" t="s">
        <v>560</v>
      </c>
      <c r="DW12" s="112"/>
      <c r="DX12" s="12"/>
    </row>
    <row r="13" spans="1:129" ht="12" customHeight="1" x14ac:dyDescent="0.2">
      <c r="A13" s="15"/>
      <c r="B13" s="23"/>
      <c r="C13" s="18"/>
      <c r="D13" s="19">
        <v>1</v>
      </c>
      <c r="E13" s="19">
        <v>2</v>
      </c>
      <c r="F13" s="19">
        <v>3</v>
      </c>
      <c r="G13" s="19">
        <v>4</v>
      </c>
      <c r="H13" s="19">
        <v>5</v>
      </c>
      <c r="I13" s="19">
        <v>6</v>
      </c>
      <c r="J13" s="19">
        <v>7</v>
      </c>
      <c r="K13" s="19">
        <v>8</v>
      </c>
      <c r="L13" s="19">
        <v>9</v>
      </c>
      <c r="M13" s="19">
        <v>10</v>
      </c>
      <c r="N13" s="19">
        <v>11</v>
      </c>
      <c r="O13" s="19">
        <v>12</v>
      </c>
      <c r="P13" s="19">
        <v>13</v>
      </c>
      <c r="Q13" s="19">
        <v>14</v>
      </c>
      <c r="R13" s="19">
        <v>15</v>
      </c>
      <c r="S13" s="19">
        <v>16</v>
      </c>
      <c r="T13" s="19">
        <v>17</v>
      </c>
      <c r="U13" s="19">
        <v>18</v>
      </c>
      <c r="V13" s="19">
        <v>19</v>
      </c>
      <c r="W13" s="19">
        <v>20</v>
      </c>
      <c r="X13" s="19">
        <v>21</v>
      </c>
      <c r="Y13" s="19">
        <v>22</v>
      </c>
      <c r="Z13" s="19">
        <v>23</v>
      </c>
      <c r="AA13" s="19">
        <v>24</v>
      </c>
      <c r="AB13" s="19">
        <v>25</v>
      </c>
      <c r="AC13" s="19">
        <v>26</v>
      </c>
      <c r="AD13" s="19">
        <v>27</v>
      </c>
      <c r="AE13" s="19">
        <v>28</v>
      </c>
      <c r="AF13" s="19">
        <v>29</v>
      </c>
      <c r="AG13" s="19">
        <v>30</v>
      </c>
      <c r="AH13" s="19">
        <v>31</v>
      </c>
      <c r="AI13" s="24">
        <v>32</v>
      </c>
      <c r="AJ13" s="25">
        <v>33</v>
      </c>
      <c r="AK13" s="6">
        <v>34</v>
      </c>
      <c r="AL13" s="6">
        <v>35</v>
      </c>
      <c r="AM13" s="6">
        <v>36</v>
      </c>
      <c r="AN13" s="6">
        <v>37</v>
      </c>
      <c r="AO13" s="6">
        <v>38</v>
      </c>
      <c r="AP13" s="6">
        <v>39</v>
      </c>
      <c r="AQ13" s="6">
        <v>40</v>
      </c>
      <c r="AR13" s="6">
        <v>41</v>
      </c>
      <c r="AS13" s="6">
        <v>42</v>
      </c>
      <c r="AT13" s="6">
        <v>43</v>
      </c>
      <c r="AU13" s="6">
        <v>44</v>
      </c>
      <c r="AV13" s="6">
        <v>45</v>
      </c>
      <c r="AW13" s="6">
        <v>46</v>
      </c>
      <c r="AX13" s="6">
        <v>47</v>
      </c>
      <c r="AY13" s="6">
        <v>48</v>
      </c>
      <c r="AZ13" s="6">
        <v>49</v>
      </c>
      <c r="BA13" s="6">
        <v>50</v>
      </c>
      <c r="BB13" s="6">
        <v>51</v>
      </c>
      <c r="BC13" s="6">
        <v>52</v>
      </c>
      <c r="BD13" s="6">
        <v>53</v>
      </c>
      <c r="BE13" s="6">
        <v>54</v>
      </c>
      <c r="BF13" s="6">
        <v>55</v>
      </c>
      <c r="BG13" s="6">
        <v>56</v>
      </c>
      <c r="BH13" s="6">
        <v>57</v>
      </c>
      <c r="BI13" s="6">
        <v>58</v>
      </c>
      <c r="BJ13" s="6">
        <v>59</v>
      </c>
      <c r="BK13" s="6">
        <v>60</v>
      </c>
      <c r="BL13" s="6">
        <v>61</v>
      </c>
      <c r="BM13" s="6">
        <v>62</v>
      </c>
      <c r="BN13" s="6">
        <v>63</v>
      </c>
      <c r="BO13" s="6">
        <v>64</v>
      </c>
      <c r="BP13" s="6">
        <v>65</v>
      </c>
      <c r="BQ13" s="6">
        <v>66</v>
      </c>
      <c r="BR13" s="6">
        <v>67</v>
      </c>
      <c r="BS13" s="6">
        <v>68</v>
      </c>
      <c r="BT13" s="6">
        <v>69</v>
      </c>
      <c r="BU13" s="6">
        <v>70</v>
      </c>
      <c r="BV13" s="6">
        <v>71</v>
      </c>
      <c r="BW13" s="6">
        <v>72</v>
      </c>
      <c r="BX13" s="6">
        <v>73</v>
      </c>
      <c r="BY13" s="6">
        <v>74</v>
      </c>
      <c r="BZ13" s="6">
        <v>75</v>
      </c>
      <c r="CA13" s="6">
        <v>76</v>
      </c>
      <c r="CB13" s="6">
        <v>77</v>
      </c>
      <c r="CC13" s="6">
        <v>78</v>
      </c>
      <c r="CD13" s="6">
        <v>79</v>
      </c>
      <c r="CE13" s="6">
        <v>80</v>
      </c>
      <c r="CF13" s="6">
        <v>81</v>
      </c>
      <c r="CG13" s="6">
        <v>82</v>
      </c>
      <c r="CH13" s="6">
        <v>83</v>
      </c>
      <c r="CI13" s="6">
        <v>84</v>
      </c>
      <c r="CJ13" s="6">
        <v>85</v>
      </c>
      <c r="CK13" s="6">
        <v>86</v>
      </c>
      <c r="CL13" s="6">
        <v>87</v>
      </c>
      <c r="CM13" s="6">
        <v>88</v>
      </c>
      <c r="CN13" s="6">
        <v>89</v>
      </c>
      <c r="CO13" s="6">
        <v>90</v>
      </c>
      <c r="CP13" s="6">
        <v>91</v>
      </c>
      <c r="CQ13" s="6">
        <v>92</v>
      </c>
      <c r="CR13" s="6">
        <v>93</v>
      </c>
      <c r="CS13" s="6">
        <v>94</v>
      </c>
      <c r="CT13" s="6">
        <v>95</v>
      </c>
      <c r="CU13" s="6">
        <v>96</v>
      </c>
      <c r="CV13" s="6">
        <v>97</v>
      </c>
      <c r="CW13" s="6">
        <v>98</v>
      </c>
      <c r="CX13" s="6">
        <v>99</v>
      </c>
      <c r="CY13" s="6">
        <v>100</v>
      </c>
      <c r="CZ13" s="6">
        <v>101</v>
      </c>
      <c r="DA13" s="6">
        <v>102</v>
      </c>
      <c r="DB13" s="6">
        <v>103</v>
      </c>
      <c r="DC13" s="6">
        <v>104</v>
      </c>
      <c r="DD13" s="6">
        <v>105</v>
      </c>
      <c r="DE13" s="6">
        <v>106</v>
      </c>
      <c r="DF13" s="6">
        <v>107</v>
      </c>
      <c r="DG13" s="6">
        <v>108</v>
      </c>
      <c r="DH13" s="6">
        <v>109</v>
      </c>
      <c r="DI13" s="6">
        <v>110</v>
      </c>
      <c r="DJ13" s="6">
        <v>111</v>
      </c>
      <c r="DK13" s="6">
        <v>112</v>
      </c>
      <c r="DL13" s="6">
        <v>113</v>
      </c>
      <c r="DM13" s="6">
        <v>114</v>
      </c>
      <c r="DN13" s="6">
        <v>115</v>
      </c>
      <c r="DO13" s="6">
        <v>116</v>
      </c>
      <c r="DP13" s="6">
        <v>117</v>
      </c>
      <c r="DQ13" s="6">
        <v>118</v>
      </c>
      <c r="DR13" s="6">
        <v>119</v>
      </c>
      <c r="DS13" s="6">
        <v>120</v>
      </c>
      <c r="DT13" s="6">
        <v>121</v>
      </c>
      <c r="DU13" s="6">
        <v>122</v>
      </c>
      <c r="DV13" s="6">
        <v>123</v>
      </c>
      <c r="DW13" s="6">
        <v>124</v>
      </c>
      <c r="DX13" s="12"/>
    </row>
    <row r="14" spans="1:129" ht="51" x14ac:dyDescent="0.2">
      <c r="A14" s="26"/>
      <c r="B14" s="27">
        <v>400000000</v>
      </c>
      <c r="C14" s="28">
        <v>5</v>
      </c>
      <c r="D14" s="29" t="s">
        <v>658</v>
      </c>
      <c r="E14" s="30" t="s">
        <v>559</v>
      </c>
      <c r="F14" s="30" t="s">
        <v>2</v>
      </c>
      <c r="G14" s="30" t="s">
        <v>2</v>
      </c>
      <c r="H14" s="30" t="s">
        <v>2</v>
      </c>
      <c r="I14" s="30" t="s">
        <v>2</v>
      </c>
      <c r="J14" s="30" t="s">
        <v>2</v>
      </c>
      <c r="K14" s="30" t="s">
        <v>2</v>
      </c>
      <c r="L14" s="31" t="s">
        <v>2</v>
      </c>
      <c r="M14" s="30" t="s">
        <v>2</v>
      </c>
      <c r="N14" s="30" t="s">
        <v>2</v>
      </c>
      <c r="O14" s="30" t="s">
        <v>2</v>
      </c>
      <c r="P14" s="30" t="s">
        <v>2</v>
      </c>
      <c r="Q14" s="30" t="s">
        <v>2</v>
      </c>
      <c r="R14" s="30" t="s">
        <v>2</v>
      </c>
      <c r="S14" s="31" t="s">
        <v>2</v>
      </c>
      <c r="T14" s="30" t="s">
        <v>2</v>
      </c>
      <c r="U14" s="30" t="s">
        <v>2</v>
      </c>
      <c r="V14" s="30" t="s">
        <v>2</v>
      </c>
      <c r="W14" s="30" t="s">
        <v>2</v>
      </c>
      <c r="X14" s="30" t="s">
        <v>2</v>
      </c>
      <c r="Y14" s="30" t="s">
        <v>2</v>
      </c>
      <c r="Z14" s="30" t="s">
        <v>2</v>
      </c>
      <c r="AA14" s="30" t="s">
        <v>2</v>
      </c>
      <c r="AB14" s="30" t="s">
        <v>2</v>
      </c>
      <c r="AC14" s="30" t="s">
        <v>2</v>
      </c>
      <c r="AD14" s="30" t="s">
        <v>2</v>
      </c>
      <c r="AE14" s="30" t="s">
        <v>2</v>
      </c>
      <c r="AF14" s="30" t="s">
        <v>2</v>
      </c>
      <c r="AG14" s="30" t="s">
        <v>2</v>
      </c>
      <c r="AH14" s="30" t="s">
        <v>2</v>
      </c>
      <c r="AI14" s="32" t="s">
        <v>2</v>
      </c>
      <c r="AJ14" s="33" t="s">
        <v>2</v>
      </c>
      <c r="AK14" s="1">
        <f>AM14+AO14+AQ14+AS14</f>
        <v>25281766.499999996</v>
      </c>
      <c r="AL14" s="1">
        <f>AN14+AP14+AR14+AT14</f>
        <v>24786624</v>
      </c>
      <c r="AM14" s="1">
        <f t="shared" ref="AM14:AT14" si="0">AM15+AM68+AM79+AM87+AM102+AM107</f>
        <v>3830406.5999999996</v>
      </c>
      <c r="AN14" s="1">
        <f t="shared" si="0"/>
        <v>3810189.5999999996</v>
      </c>
      <c r="AO14" s="1">
        <f t="shared" si="0"/>
        <v>10539061.299999999</v>
      </c>
      <c r="AP14" s="1">
        <f t="shared" si="0"/>
        <v>10407617.800000001</v>
      </c>
      <c r="AQ14" s="1">
        <f t="shared" si="0"/>
        <v>14357</v>
      </c>
      <c r="AR14" s="1">
        <f t="shared" si="0"/>
        <v>13826.4</v>
      </c>
      <c r="AS14" s="1">
        <f t="shared" si="0"/>
        <v>10897941.599999998</v>
      </c>
      <c r="AT14" s="1">
        <f t="shared" si="0"/>
        <v>10554990.199999997</v>
      </c>
      <c r="AU14" s="1">
        <f>AV14+AW14+AX14+AY14</f>
        <v>27420864.800000001</v>
      </c>
      <c r="AV14" s="1">
        <f>AV15+AV68+AV79+AV87+AV102+AV107</f>
        <v>3198229.5</v>
      </c>
      <c r="AW14" s="1">
        <f>AW15+AW68+AW79+AW87+AW102+AW107</f>
        <v>12176989.399999999</v>
      </c>
      <c r="AX14" s="1">
        <f>AX15+AX68+AX79+AX87+AX102+AX107</f>
        <v>29405</v>
      </c>
      <c r="AY14" s="1">
        <f>AY15+AY68+AY79+AY87+AY102+AY107</f>
        <v>12016240.900000002</v>
      </c>
      <c r="AZ14" s="1">
        <f>BA14+BB14+BC14+BD14</f>
        <v>23624138.900000006</v>
      </c>
      <c r="BA14" s="1">
        <f>BA15+BA68+BA79+BA87+BA102+BA107</f>
        <v>1776856.5</v>
      </c>
      <c r="BB14" s="1">
        <f>BB15+BB68+BB79+BB87+BB102+BB107</f>
        <v>9645572.8000000007</v>
      </c>
      <c r="BC14" s="1">
        <f>BC15+BC68+BC79+BC87+BC102+BC107</f>
        <v>13644.8</v>
      </c>
      <c r="BD14" s="1">
        <f>BD15+BD68+BD79+BD87+BD102+BD107</f>
        <v>12188064.800000003</v>
      </c>
      <c r="BE14" s="1">
        <f>BF14+BG14+BH14+BI14</f>
        <v>22183580.800000004</v>
      </c>
      <c r="BF14" s="1">
        <f>BF15+BF68+BF79+BF87+BF102+BF107</f>
        <v>1016973.4</v>
      </c>
      <c r="BG14" s="1">
        <f>BG15+BG68+BG79+BG87+BG102+BG107</f>
        <v>8344632.7000000011</v>
      </c>
      <c r="BH14" s="1">
        <f>BH15+BH68+BH79+BH87+BH102+BH107</f>
        <v>13644.8</v>
      </c>
      <c r="BI14" s="1">
        <f>BI15+BI68+BI79+BI87+BI102+BI107</f>
        <v>12808329.9</v>
      </c>
      <c r="BJ14" s="1">
        <f>BK14+BL14+BM14+BN14</f>
        <v>22183580.800000004</v>
      </c>
      <c r="BK14" s="1">
        <f t="shared" ref="BK14:BK45" si="1">BF14</f>
        <v>1016973.4</v>
      </c>
      <c r="BL14" s="1">
        <f t="shared" ref="BL14:BL45" si="2">BG14</f>
        <v>8344632.7000000011</v>
      </c>
      <c r="BM14" s="1">
        <f t="shared" ref="BM14:BM45" si="3">BH14</f>
        <v>13644.8</v>
      </c>
      <c r="BN14" s="1">
        <f t="shared" ref="BN14:BN45" si="4">BI14</f>
        <v>12808329.9</v>
      </c>
      <c r="BO14" s="1">
        <f>BQ14+BS14+BU14+BW14</f>
        <v>22036846.999999996</v>
      </c>
      <c r="BP14" s="1">
        <f>BR14+BT14+BV14+BX14</f>
        <v>21608616.999999996</v>
      </c>
      <c r="BQ14" s="1">
        <f t="shared" ref="BQ14:CH14" si="5">BQ15+BQ68+BQ79+BQ87+BQ102+BQ107</f>
        <v>2807289.0999999996</v>
      </c>
      <c r="BR14" s="1">
        <f t="shared" si="5"/>
        <v>2787072.1</v>
      </c>
      <c r="BS14" s="1">
        <f t="shared" si="5"/>
        <v>8873944</v>
      </c>
      <c r="BT14" s="1">
        <f t="shared" si="5"/>
        <v>8742735.7999999989</v>
      </c>
      <c r="BU14" s="1">
        <f t="shared" si="5"/>
        <v>14357</v>
      </c>
      <c r="BV14" s="1">
        <f t="shared" si="5"/>
        <v>13826.4</v>
      </c>
      <c r="BW14" s="1">
        <f t="shared" si="5"/>
        <v>10341256.899999997</v>
      </c>
      <c r="BX14" s="1">
        <f t="shared" si="5"/>
        <v>10064982.699999997</v>
      </c>
      <c r="BY14" s="1">
        <f t="shared" si="5"/>
        <v>21838028.199999999</v>
      </c>
      <c r="BZ14" s="1">
        <f t="shared" si="5"/>
        <v>1477279.9000000001</v>
      </c>
      <c r="CA14" s="1">
        <f t="shared" si="5"/>
        <v>9357746</v>
      </c>
      <c r="CB14" s="1">
        <f t="shared" si="5"/>
        <v>29405</v>
      </c>
      <c r="CC14" s="1">
        <f t="shared" si="5"/>
        <v>10973597.300000001</v>
      </c>
      <c r="CD14" s="1">
        <f t="shared" si="5"/>
        <v>20618905.400000002</v>
      </c>
      <c r="CE14" s="1">
        <f t="shared" si="5"/>
        <v>1316490.3</v>
      </c>
      <c r="CF14" s="1">
        <f t="shared" si="5"/>
        <v>8104707.6000000015</v>
      </c>
      <c r="CG14" s="1">
        <f t="shared" si="5"/>
        <v>13644.8</v>
      </c>
      <c r="CH14" s="1">
        <f t="shared" si="5"/>
        <v>11184062.700000001</v>
      </c>
      <c r="CI14" s="1">
        <f t="shared" ref="CI14:CI45" si="6">CJ14+CK14+CL14+CM14</f>
        <v>20732770.831</v>
      </c>
      <c r="CJ14" s="1">
        <f>CJ15+CJ68+CJ79+CJ87+CJ102+CJ107</f>
        <v>1016973.4310000001</v>
      </c>
      <c r="CK14" s="1">
        <f>CK15+CK68+CK79+CK87+CK102+CK107</f>
        <v>8101859.8000000007</v>
      </c>
      <c r="CL14" s="1">
        <f>CL15+CL68+CL79+CL87+CL102+CL107</f>
        <v>13644.8</v>
      </c>
      <c r="CM14" s="1">
        <f>CM15+CM68+CM79+CM87+CM102+CM107</f>
        <v>11600292.800000001</v>
      </c>
      <c r="CN14" s="1">
        <f t="shared" ref="CN14:CN45" si="7">CO14+CP14+CQ14+CR14</f>
        <v>20732770.831</v>
      </c>
      <c r="CO14" s="1">
        <f>CO15+CO68+CO79+CO87+CO102+CO107</f>
        <v>1016973.4310000001</v>
      </c>
      <c r="CP14" s="1">
        <f>CP15+CP68+CP79+CP87+CP102+CP107</f>
        <v>8101859.8000000007</v>
      </c>
      <c r="CQ14" s="1">
        <f>CQ15+CQ68+CQ79+CQ87+CQ102+CQ107</f>
        <v>13644.8</v>
      </c>
      <c r="CR14" s="1">
        <f>CR15+CR68+CR79+CR87+CR102+CR107</f>
        <v>11600292.800000001</v>
      </c>
      <c r="CS14" s="1">
        <f>CT14+CU14+CV14+CW14</f>
        <v>25281766.499999996</v>
      </c>
      <c r="CT14" s="1">
        <f t="shared" ref="CT14:DB14" si="8">CT15+CT68+CT79+CT87+CT102+CT107</f>
        <v>3830406.5999999996</v>
      </c>
      <c r="CU14" s="1">
        <f t="shared" si="8"/>
        <v>10539061.299999999</v>
      </c>
      <c r="CV14" s="1">
        <f t="shared" si="8"/>
        <v>14357</v>
      </c>
      <c r="CW14" s="1">
        <f t="shared" si="8"/>
        <v>10897941.599999998</v>
      </c>
      <c r="CX14" s="1">
        <f t="shared" si="8"/>
        <v>42728402.199999988</v>
      </c>
      <c r="CY14" s="1">
        <f t="shared" si="8"/>
        <v>3885498.8</v>
      </c>
      <c r="CZ14" s="1">
        <f t="shared" si="8"/>
        <v>14522293.899999999</v>
      </c>
      <c r="DA14" s="1">
        <f t="shared" si="8"/>
        <v>29405</v>
      </c>
      <c r="DB14" s="1">
        <f t="shared" si="8"/>
        <v>24291204.499999989</v>
      </c>
      <c r="DC14" s="1">
        <f>DD14+DE14+DF14+DG14</f>
        <v>23774887.000000004</v>
      </c>
      <c r="DD14" s="1">
        <f>DD15+DD68+DD79+DD87+DD102+DD107</f>
        <v>1776856.5</v>
      </c>
      <c r="DE14" s="1">
        <f>DE15+DE68+DE79+DE87+DE102+DE107</f>
        <v>9766171.3000000007</v>
      </c>
      <c r="DF14" s="1">
        <f>DF15+DF68+DF79+DF87+DF102+DF107</f>
        <v>13644.8</v>
      </c>
      <c r="DG14" s="1">
        <f>DG15+DG68+DG79+DG87+DG102+DG107</f>
        <v>12218214.400000002</v>
      </c>
      <c r="DH14" s="1">
        <f>DI14+DJ14+DK14+DL14</f>
        <v>22036846.999999996</v>
      </c>
      <c r="DI14" s="1">
        <f>DI15+DI68+DI79+DI87+DI102+DI107</f>
        <v>2807289.0999999996</v>
      </c>
      <c r="DJ14" s="1">
        <f>DJ15+DJ68+DJ79+DJ87+DJ102+DJ107</f>
        <v>8873944</v>
      </c>
      <c r="DK14" s="1">
        <f>DK15+DK68+DK79+DK87+DK102+DK107</f>
        <v>14357</v>
      </c>
      <c r="DL14" s="1">
        <f>DL15+DL68+DL79+DL87+DL102+DL107</f>
        <v>10341256.899999997</v>
      </c>
      <c r="DM14" s="1">
        <f>DN14+DO14+DP14+DQ14</f>
        <v>36373437.203999996</v>
      </c>
      <c r="DN14" s="1">
        <f>DN15+DN68+DN79+DN87+DN102+DN107</f>
        <v>2164549.2039999999</v>
      </c>
      <c r="DO14" s="1">
        <f>DO15+DO68+DO79+DO87+DO102+DO107</f>
        <v>11157460.6</v>
      </c>
      <c r="DP14" s="1">
        <f>DP15+DP68+DP79+DP87+DP102+DP107</f>
        <v>29405</v>
      </c>
      <c r="DQ14" s="1">
        <f>DQ15+DQ68+DQ79+DQ87+DQ102+DQ107</f>
        <v>23022022.399999995</v>
      </c>
      <c r="DR14" s="1">
        <f>DS14+DT14+DU14+DV14</f>
        <v>20618905.400000006</v>
      </c>
      <c r="DS14" s="1">
        <f>DS15+DS68+DS79+DS87+DS102+DS107</f>
        <v>1316490.3</v>
      </c>
      <c r="DT14" s="1">
        <f>DT15+DT68+DT79+DT87+DT102+DT107</f>
        <v>8104707.6000000015</v>
      </c>
      <c r="DU14" s="1">
        <f>DU15+DU68+DU79+DU87+DU102+DU107</f>
        <v>13644.8</v>
      </c>
      <c r="DV14" s="1">
        <f>DV15+DV68+DV79+DV87+DV102+DV107</f>
        <v>11184062.700000001</v>
      </c>
      <c r="DW14" s="34"/>
      <c r="DX14" s="35"/>
      <c r="DY14" s="7"/>
    </row>
    <row r="15" spans="1:129" ht="90.75" customHeight="1" x14ac:dyDescent="0.2">
      <c r="A15" s="26"/>
      <c r="B15" s="27">
        <v>401000000</v>
      </c>
      <c r="C15" s="28">
        <v>5</v>
      </c>
      <c r="D15" s="29" t="s">
        <v>659</v>
      </c>
      <c r="E15" s="30" t="s">
        <v>558</v>
      </c>
      <c r="F15" s="30" t="s">
        <v>2</v>
      </c>
      <c r="G15" s="30" t="s">
        <v>2</v>
      </c>
      <c r="H15" s="30" t="s">
        <v>2</v>
      </c>
      <c r="I15" s="30" t="s">
        <v>2</v>
      </c>
      <c r="J15" s="30" t="s">
        <v>2</v>
      </c>
      <c r="K15" s="30" t="s">
        <v>2</v>
      </c>
      <c r="L15" s="31" t="s">
        <v>2</v>
      </c>
      <c r="M15" s="30" t="s">
        <v>2</v>
      </c>
      <c r="N15" s="30" t="s">
        <v>2</v>
      </c>
      <c r="O15" s="30" t="s">
        <v>2</v>
      </c>
      <c r="P15" s="30" t="s">
        <v>2</v>
      </c>
      <c r="Q15" s="30" t="s">
        <v>2</v>
      </c>
      <c r="R15" s="30" t="s">
        <v>2</v>
      </c>
      <c r="S15" s="31" t="s">
        <v>2</v>
      </c>
      <c r="T15" s="30" t="s">
        <v>2</v>
      </c>
      <c r="U15" s="30" t="s">
        <v>2</v>
      </c>
      <c r="V15" s="30" t="s">
        <v>2</v>
      </c>
      <c r="W15" s="30" t="s">
        <v>2</v>
      </c>
      <c r="X15" s="30" t="s">
        <v>2</v>
      </c>
      <c r="Y15" s="30" t="s">
        <v>2</v>
      </c>
      <c r="Z15" s="30" t="s">
        <v>2</v>
      </c>
      <c r="AA15" s="30" t="s">
        <v>2</v>
      </c>
      <c r="AB15" s="30" t="s">
        <v>2</v>
      </c>
      <c r="AC15" s="30" t="s">
        <v>2</v>
      </c>
      <c r="AD15" s="30" t="s">
        <v>2</v>
      </c>
      <c r="AE15" s="30" t="s">
        <v>2</v>
      </c>
      <c r="AF15" s="30" t="s">
        <v>2</v>
      </c>
      <c r="AG15" s="30" t="s">
        <v>2</v>
      </c>
      <c r="AH15" s="30" t="s">
        <v>2</v>
      </c>
      <c r="AI15" s="36" t="s">
        <v>2</v>
      </c>
      <c r="AJ15" s="30" t="s">
        <v>2</v>
      </c>
      <c r="AK15" s="37">
        <f t="shared" ref="AK15:AK78" si="9">AM15+AO15+AQ15+AS15</f>
        <v>16015525.199999997</v>
      </c>
      <c r="AL15" s="37">
        <f t="shared" ref="AL15:AL78" si="10">AN15+AP15+AR15+AT15</f>
        <v>15658364.399999999</v>
      </c>
      <c r="AM15" s="37">
        <f t="shared" ref="AM15:AR15" si="11">AM16+AM17+AM18+AM20+AM22+AM24+AM25+AM26+AM28+AM29+AM30+AM31+AM33+AM36+AM39+AM40+AM41+AM43+AM45+AM46+AM48+AM49+AM50+AM51+AM52+AM54+AM56+AM57+AM59+AM60+AM61+AM62+AM63+AM64+AM65+AM66+AM67</f>
        <v>3089324.9999999995</v>
      </c>
      <c r="AN15" s="37">
        <f>AN16+AN17+AN18+AN20+AN22+AN24+AN25+AN26+AN28+AN29+AN30+AN31+AN33+AN36+AN39+AN40+AN41+AN43+AN45+AN46+AN48+AN49+AN50+AN51+AN52+AN54+AN56+AN57+AN59+AN60+AN61+AN62+AN63+AN64+AN65+AN66+AN67</f>
        <v>3087268.6999999997</v>
      </c>
      <c r="AO15" s="37">
        <f>AO16+AO17+AO18+AO20+AO22+AO24+AO25+AO26+AO28+AO29+AO30+AO31+AO33+AO36+AO39+AO40+AO41+AO43+AO45+AO46+AO48+AO49+AO50+AO51+AO52+AO54+AO56+AO57+AO59+AO60+AO61+AO62+AO63+AO64+AO65+AO66+AO67</f>
        <v>3402632.0000000005</v>
      </c>
      <c r="AP15" s="37">
        <f t="shared" si="11"/>
        <v>3337281.9000000008</v>
      </c>
      <c r="AQ15" s="37">
        <f t="shared" si="11"/>
        <v>14357</v>
      </c>
      <c r="AR15" s="37">
        <f t="shared" si="11"/>
        <v>13826.4</v>
      </c>
      <c r="AS15" s="37">
        <f>AS16+AS17+AS18+AS20+AS22+AS24+AS25+AS26+AS28+AS29+AS30+AS31+AS33+AS36+AS39+AS40+AS41+AS43+AS45+AS46+AS48+AS49+AS50+AS51+AS52+AS54+AS56+AS57+AS59+AS60+AS61+AS62+AS63+AS64+AS65+AS66+AS67</f>
        <v>9509211.1999999974</v>
      </c>
      <c r="AT15" s="37">
        <f>AT16+AT17+AT18+AT20+AT22+AT24+AT25+AT26+AT28+AT29+AT30+AT31+AT33+AT36+AT39+AT40+AT41+AT43+AT45+AT46+AT48+AT49+AT50+AT51+AT52+AT54+AT56+AT57+AT59+AT60+AT61+AT62+AT63+AT64+AT65+AT66+AT67</f>
        <v>9219987.3999999985</v>
      </c>
      <c r="AU15" s="37">
        <f>AV15+AW15+AX15+AY15</f>
        <v>17347069</v>
      </c>
      <c r="AV15" s="37">
        <f t="shared" ref="AV15:AX15" si="12">AV16+AV17+AV18+AV20+AV22+AV24+AV25+AV26+AV28+AV29+AV30+AV31+AV33+AV36+AV39+AV40+AV41+AV43+AV45+AV46+AV48+AV49+AV50+AV51+AV52+AV54+AV56+AV57+AV59+AV60+AV61+AV62+AV63+AV64+AV65+AV66+AV67</f>
        <v>2331196.9</v>
      </c>
      <c r="AW15" s="37">
        <f t="shared" si="12"/>
        <v>4347491.8999999994</v>
      </c>
      <c r="AX15" s="37">
        <f t="shared" si="12"/>
        <v>29405</v>
      </c>
      <c r="AY15" s="37">
        <f>AY16+AY17+AY18+AY20+AY22+AY24+AY25+AY26+AY28+AY29+AY30+AY31+AY33+AY36+AY39+AY40+AY41+AY43+AY45+AY46+AY48+AY49+AY50+AY51+AY52+AY54+AY56+AY57+AY59+AY60+AY61+AY62+AY63+AY64+AY65+AY66+AY67</f>
        <v>10638975.200000003</v>
      </c>
      <c r="AZ15" s="37">
        <f t="shared" ref="AZ15:CO15" si="13">AZ16+AZ17+AZ18+AZ20+AZ22+AZ24+AZ25+AZ26+AZ28+AZ29+AZ30+AZ31+AZ33+AZ36+AZ39+AZ40+AZ41+AZ43+AZ45+AZ46+AZ48+AZ49+AZ50+AZ51+AZ52+AZ54+AZ56+AZ57+AZ59+AZ60+AZ61+AZ62+AZ63+AZ64+AZ65+AZ66+AZ67</f>
        <v>13286766.800000001</v>
      </c>
      <c r="BA15" s="37">
        <f t="shared" si="13"/>
        <v>909389.79999999993</v>
      </c>
      <c r="BB15" s="37">
        <f t="shared" ref="BB15:BD15" si="14">BB16+BB17+BB18+BB20+BB22+BB24+BB25+BB26+BB28+BB29+BB30+BB31+BB33+BB36+BB39+BB40+BB41+BB43+BB45+BB46+BB48+BB49+BB50+BB51+BB52+BB54+BB56+BB57+BB59+BB60+BB61+BB62+BB63+BB64+BB65+BB66+BB67</f>
        <v>1970414.2000000002</v>
      </c>
      <c r="BC15" s="37">
        <f t="shared" si="14"/>
        <v>13644.8</v>
      </c>
      <c r="BD15" s="37">
        <f t="shared" si="14"/>
        <v>10393318.000000002</v>
      </c>
      <c r="BE15" s="37">
        <f t="shared" si="13"/>
        <v>11478791.699999999</v>
      </c>
      <c r="BF15" s="37">
        <f t="shared" si="13"/>
        <v>179542.8</v>
      </c>
      <c r="BG15" s="37">
        <f t="shared" ref="BG15:BI15" si="15">BG16+BG17+BG18+BG20+BG22+BG24+BG25+BG26+BG28+BG29+BG30+BG31+BG33+BG36+BG39+BG40+BG41+BG43+BG45+BG46+BG48+BG49+BG50+BG51+BG52+BG54+BG56+BG57+BG59+BG60+BG61+BG62+BG63+BG64+BG65+BG66+BG67</f>
        <v>669697.30000000005</v>
      </c>
      <c r="BH15" s="37">
        <f t="shared" si="15"/>
        <v>13644.8</v>
      </c>
      <c r="BI15" s="37">
        <f t="shared" si="15"/>
        <v>10615906.799999999</v>
      </c>
      <c r="BJ15" s="37">
        <f t="shared" si="13"/>
        <v>11478791.699999999</v>
      </c>
      <c r="BK15" s="37">
        <f t="shared" si="1"/>
        <v>179542.8</v>
      </c>
      <c r="BL15" s="37">
        <f t="shared" si="2"/>
        <v>669697.30000000005</v>
      </c>
      <c r="BM15" s="37">
        <f t="shared" si="3"/>
        <v>13644.8</v>
      </c>
      <c r="BN15" s="37">
        <f t="shared" si="4"/>
        <v>10615906.799999999</v>
      </c>
      <c r="BO15" s="37">
        <f t="shared" ref="BO15:BO78" si="16">BQ15+BS15+BU15+BW15</f>
        <v>12770605.699999996</v>
      </c>
      <c r="BP15" s="37">
        <f t="shared" ref="BP15:BP78" si="17">BR15+BT15+BV15+BX15</f>
        <v>12480357.399999999</v>
      </c>
      <c r="BQ15" s="37">
        <f t="shared" ref="BQ15:BR15" si="18">BQ16+BQ17+BQ18+BQ20+BQ22+BQ24+BQ25+BQ26+BQ28+BQ29+BQ30+BQ31+BQ33+BQ36+BQ39+BQ40+BQ41+BQ43+BQ45+BQ46+BQ48+BQ49+BQ50+BQ51+BQ52+BQ54+BQ56+BQ57+BQ59+BQ60+BQ61+BQ62+BQ63+BQ64+BQ65+BQ66+BQ67</f>
        <v>2066207.4999999998</v>
      </c>
      <c r="BR15" s="37">
        <f t="shared" si="18"/>
        <v>2064151.2</v>
      </c>
      <c r="BS15" s="37">
        <f t="shared" ref="BS15:BT15" si="19">BS16+BS17+BS18+BS20+BS22+BS24+BS25+BS26+BS28+BS29+BS30+BS31+BS33+BS36+BS39+BS40+BS41+BS43+BS45+BS46+BS48+BS49+BS50+BS51+BS52+BS54+BS56+BS57+BS59+BS60+BS61+BS62+BS63+BS64+BS65+BS66+BS67</f>
        <v>1737514.7000000002</v>
      </c>
      <c r="BT15" s="37">
        <f t="shared" si="19"/>
        <v>1672399.9</v>
      </c>
      <c r="BU15" s="37">
        <f t="shared" ref="BU15:BV15" si="20">BU16+BU17+BU18+BU20+BU22+BU24+BU25+BU26+BU28+BU29+BU30+BU31+BU33+BU36+BU39+BU40+BU41+BU43+BU45+BU46+BU48+BU49+BU50+BU51+BU52+BU54+BU56+BU57+BU59+BU60+BU61+BU62+BU63+BU64+BU65+BU66+BU67</f>
        <v>14357</v>
      </c>
      <c r="BV15" s="37">
        <f t="shared" si="20"/>
        <v>13826.4</v>
      </c>
      <c r="BW15" s="37">
        <f t="shared" ref="BW15:BX15" si="21">BW16+BW17+BW18+BW20+BW22+BW24+BW25+BW26+BW28+BW29+BW30+BW31+BW33+BW36+BW39+BW40+BW41+BW43+BW45+BW46+BW48+BW49+BW50+BW51+BW52+BW54+BW56+BW57+BW59+BW60+BW61+BW62+BW63+BW64+BW65+BW66+BW67</f>
        <v>8952526.4999999963</v>
      </c>
      <c r="BX15" s="37">
        <f t="shared" si="21"/>
        <v>8729979.8999999985</v>
      </c>
      <c r="BY15" s="37">
        <f t="shared" ref="BY15:CC15" si="22">BY16+BY17+BY18+BY20+BY22+BY24+BY25+BY26+BY28+BY29+BY30+BY31+BY33+BY36+BY39+BY40+BY41+BY43+BY45+BY46+BY48+BY49+BY50+BY51+BY52+BY54+BY56+BY57+BY59+BY60+BY61+BY62+BY63+BY64+BY65+BY66+BY67</f>
        <v>11764232.4</v>
      </c>
      <c r="BZ15" s="37">
        <f t="shared" si="22"/>
        <v>610247.30000000005</v>
      </c>
      <c r="CA15" s="37">
        <f t="shared" si="22"/>
        <v>1528248.5000000002</v>
      </c>
      <c r="CB15" s="37">
        <f t="shared" si="22"/>
        <v>29405</v>
      </c>
      <c r="CC15" s="37">
        <f t="shared" si="22"/>
        <v>9596331.6000000015</v>
      </c>
      <c r="CD15" s="37">
        <f t="shared" si="13"/>
        <v>10281533.300000003</v>
      </c>
      <c r="CE15" s="37">
        <f t="shared" si="13"/>
        <v>449023.6</v>
      </c>
      <c r="CF15" s="37">
        <f t="shared" ref="CF15:CH15" si="23">CF16+CF17+CF18+CF20+CF22+CF24+CF25+CF26+CF28+CF29+CF30+CF31+CF33+CF36+CF39+CF40+CF41+CF43+CF45+CF46+CF48+CF49+CF50+CF51+CF52+CF54+CF56+CF57+CF59+CF60+CF61+CF62+CF63+CF64+CF65+CF66+CF67</f>
        <v>429548.99999999994</v>
      </c>
      <c r="CG15" s="37">
        <f t="shared" si="23"/>
        <v>13644.8</v>
      </c>
      <c r="CH15" s="37">
        <f t="shared" si="23"/>
        <v>9389315.9000000004</v>
      </c>
      <c r="CI15" s="1">
        <f t="shared" si="6"/>
        <v>10027981.699999999</v>
      </c>
      <c r="CJ15" s="37">
        <f t="shared" si="13"/>
        <v>179542.8</v>
      </c>
      <c r="CK15" s="37">
        <f t="shared" ref="CK15:CM15" si="24">CK16+CK17+CK18+CK20+CK22+CK24+CK25+CK26+CK28+CK29+CK30+CK31+CK33+CK36+CK39+CK40+CK41+CK43+CK45+CK46+CK48+CK49+CK50+CK51+CK52+CK54+CK56+CK57+CK59+CK60+CK61+CK62+CK63+CK64+CK65+CK66+CK67</f>
        <v>426924.39999999997</v>
      </c>
      <c r="CL15" s="37">
        <f t="shared" si="24"/>
        <v>13644.8</v>
      </c>
      <c r="CM15" s="37">
        <f t="shared" si="24"/>
        <v>9407869.6999999993</v>
      </c>
      <c r="CN15" s="1">
        <f t="shared" si="7"/>
        <v>10027981.699999999</v>
      </c>
      <c r="CO15" s="37">
        <f t="shared" si="13"/>
        <v>179542.8</v>
      </c>
      <c r="CP15" s="37">
        <f t="shared" ref="CP15:CR15" si="25">CP16+CP17+CP18+CP20+CP22+CP24+CP25+CP26+CP28+CP29+CP30+CP31+CP33+CP36+CP39+CP40+CP41+CP43+CP45+CP46+CP48+CP49+CP50+CP51+CP52+CP54+CP56+CP57+CP59+CP60+CP61+CP62+CP63+CP64+CP65+CP66+CP67</f>
        <v>426924.39999999997</v>
      </c>
      <c r="CQ15" s="37">
        <f t="shared" si="25"/>
        <v>13644.8</v>
      </c>
      <c r="CR15" s="37">
        <f t="shared" si="25"/>
        <v>9407869.6999999993</v>
      </c>
      <c r="CS15" s="37">
        <f>CT15+CU15+CV15+CW15</f>
        <v>16015525.199999997</v>
      </c>
      <c r="CT15" s="37">
        <f>CT16+CT17+CT18+CT20+CT22+CT24+CT25+CT26+CT28+CT29+CT30+CT31+CT33+CT36+CT39+CT40+CT41+CT43+CT45+CT46+CT48+CT49+CT50+CT51+CT52+CT54+CT56+CT57+CT59+CT60+CT61+CT62+CT63+CT64+CT65+CT66+CT67</f>
        <v>3089324.9999999995</v>
      </c>
      <c r="CU15" s="37">
        <f t="shared" ref="CU15:CW15" si="26">CU16+CU17+CU18+CU20+CU22+CU24+CU25+CU26+CU28+CU29+CU30+CU31+CU33+CU36+CU39+CU40+CU41+CU43+CU45+CU46+CU48+CU49+CU50+CU51+CU52+CU54+CU56+CU57+CU59+CU60+CU61+CU62+CU63+CU64+CU65+CU66+CU67</f>
        <v>3402632.0000000005</v>
      </c>
      <c r="CV15" s="37">
        <f t="shared" si="26"/>
        <v>14357</v>
      </c>
      <c r="CW15" s="37">
        <f t="shared" si="26"/>
        <v>9509211.1999999974</v>
      </c>
      <c r="CX15" s="37">
        <f t="shared" ref="CX15:DB15" si="27">CX16+CX17+CX18+CX20+CX22+CX24+CX25+CX26+CX28+CX29+CX30+CX31+CX33+CX36+CX39+CX40+CX41+CX43+CX45+CX46+CX48+CX49+CX50+CX51+CX52+CX54+CX56+CX57+CX59+CX60+CX61+CX62+CX63+CX64+CX65+CX66+CX67</f>
        <v>32651630.099999994</v>
      </c>
      <c r="CY15" s="37">
        <f t="shared" si="27"/>
        <v>3018466.2</v>
      </c>
      <c r="CZ15" s="37">
        <f t="shared" si="27"/>
        <v>6689820.0999999996</v>
      </c>
      <c r="DA15" s="37">
        <f t="shared" si="27"/>
        <v>29405</v>
      </c>
      <c r="DB15" s="37">
        <f t="shared" si="27"/>
        <v>22913938.79999999</v>
      </c>
      <c r="DC15" s="37">
        <f t="shared" ref="DC15:DS15" si="28">DC16+DC17+DC18+DC20+DC22+DC24+DC25+DC26+DC28+DC29+DC30+DC31+DC33+DC36+DC39+DC40+DC41+DC43+DC45+DC46+DC48+DC49+DC50+DC51+DC52+DC54+DC56+DC57+DC59+DC60+DC61+DC62+DC63+DC64+DC65+DC66+DC67</f>
        <v>13437514.900000002</v>
      </c>
      <c r="DD15" s="37">
        <f t="shared" si="28"/>
        <v>909389.79999999993</v>
      </c>
      <c r="DE15" s="37">
        <f t="shared" ref="DE15:DL15" si="29">DE16+DE17+DE18+DE20+DE22+DE24+DE25+DE26+DE28+DE29+DE30+DE31+DE33+DE36+DE39+DE40+DE41+DE43+DE45+DE46+DE48+DE49+DE50+DE51+DE52+DE54+DE56+DE57+DE59+DE60+DE61+DE62+DE63+DE64+DE65+DE66+DE67</f>
        <v>2091012.7</v>
      </c>
      <c r="DF15" s="37">
        <f t="shared" si="29"/>
        <v>13644.8</v>
      </c>
      <c r="DG15" s="37">
        <f t="shared" si="29"/>
        <v>10423467.600000001</v>
      </c>
      <c r="DH15" s="37">
        <f>DI15+DJ15+DK15+DL15</f>
        <v>12770605.699999996</v>
      </c>
      <c r="DI15" s="37">
        <f t="shared" si="29"/>
        <v>2066207.4999999998</v>
      </c>
      <c r="DJ15" s="37">
        <f t="shared" si="29"/>
        <v>1737514.7000000002</v>
      </c>
      <c r="DK15" s="37">
        <f t="shared" si="29"/>
        <v>14357</v>
      </c>
      <c r="DL15" s="37">
        <f t="shared" si="29"/>
        <v>8952526.4999999963</v>
      </c>
      <c r="DM15" s="37">
        <f t="shared" si="28"/>
        <v>26296665.099999994</v>
      </c>
      <c r="DN15" s="37">
        <f t="shared" si="28"/>
        <v>1297516.5999999999</v>
      </c>
      <c r="DO15" s="37">
        <f t="shared" si="28"/>
        <v>3324986.7999999993</v>
      </c>
      <c r="DP15" s="37">
        <f t="shared" si="28"/>
        <v>29405</v>
      </c>
      <c r="DQ15" s="37">
        <f t="shared" si="28"/>
        <v>21644756.699999996</v>
      </c>
      <c r="DR15" s="37">
        <f t="shared" si="28"/>
        <v>10281533.300000003</v>
      </c>
      <c r="DS15" s="37">
        <f t="shared" si="28"/>
        <v>449023.6</v>
      </c>
      <c r="DT15" s="37">
        <f t="shared" ref="DT15:DV15" si="30">DT16+DT17+DT18+DT20+DT22+DT24+DT25+DT26+DT28+DT29+DT30+DT31+DT33+DT36+DT39+DT40+DT41+DT43+DT45+DT46+DT48+DT49+DT50+DT51+DT52+DT54+DT56+DT57+DT59+DT60+DT61+DT62+DT63+DT64+DT65+DT66+DT67</f>
        <v>429548.99999999994</v>
      </c>
      <c r="DU15" s="37">
        <f t="shared" si="30"/>
        <v>13644.8</v>
      </c>
      <c r="DV15" s="37">
        <f t="shared" si="30"/>
        <v>9389315.9000000004</v>
      </c>
      <c r="DW15" s="38"/>
      <c r="DX15" s="28"/>
    </row>
    <row r="16" spans="1:129" s="51" customFormat="1" ht="290.25" customHeight="1" x14ac:dyDescent="0.2">
      <c r="A16" s="39"/>
      <c r="B16" s="40">
        <v>401000001</v>
      </c>
      <c r="C16" s="41">
        <v>5</v>
      </c>
      <c r="D16" s="29" t="s">
        <v>557</v>
      </c>
      <c r="E16" s="42">
        <v>2502</v>
      </c>
      <c r="F16" s="29" t="s">
        <v>556</v>
      </c>
      <c r="G16" s="29" t="s">
        <v>555</v>
      </c>
      <c r="H16" s="29" t="s">
        <v>554</v>
      </c>
      <c r="I16" s="29"/>
      <c r="J16" s="29" t="s">
        <v>1</v>
      </c>
      <c r="K16" s="29"/>
      <c r="L16" s="43"/>
      <c r="M16" s="29"/>
      <c r="N16" s="29" t="s">
        <v>1</v>
      </c>
      <c r="O16" s="29"/>
      <c r="P16" s="29"/>
      <c r="Q16" s="29" t="s">
        <v>1</v>
      </c>
      <c r="R16" s="29"/>
      <c r="S16" s="43"/>
      <c r="T16" s="29"/>
      <c r="U16" s="29" t="s">
        <v>1</v>
      </c>
      <c r="V16" s="29"/>
      <c r="W16" s="29"/>
      <c r="X16" s="29" t="s">
        <v>1</v>
      </c>
      <c r="Y16" s="29"/>
      <c r="Z16" s="29" t="s">
        <v>553</v>
      </c>
      <c r="AA16" s="29" t="s">
        <v>35</v>
      </c>
      <c r="AB16" s="29" t="s">
        <v>61</v>
      </c>
      <c r="AC16" s="29"/>
      <c r="AD16" s="29" t="s">
        <v>1</v>
      </c>
      <c r="AE16" s="29"/>
      <c r="AF16" s="29" t="s">
        <v>552</v>
      </c>
      <c r="AG16" s="29" t="s">
        <v>551</v>
      </c>
      <c r="AH16" s="29" t="s">
        <v>550</v>
      </c>
      <c r="AI16" s="44" t="s">
        <v>187</v>
      </c>
      <c r="AJ16" s="45" t="s">
        <v>549</v>
      </c>
      <c r="AK16" s="46">
        <f t="shared" si="9"/>
        <v>548968.1</v>
      </c>
      <c r="AL16" s="46">
        <f t="shared" si="10"/>
        <v>539532.80000000005</v>
      </c>
      <c r="AM16" s="47">
        <v>0</v>
      </c>
      <c r="AN16" s="47">
        <v>0</v>
      </c>
      <c r="AO16" s="47">
        <v>0</v>
      </c>
      <c r="AP16" s="47">
        <v>0</v>
      </c>
      <c r="AQ16" s="47">
        <v>0</v>
      </c>
      <c r="AR16" s="47">
        <v>0</v>
      </c>
      <c r="AS16" s="47">
        <v>548968.1</v>
      </c>
      <c r="AT16" s="47">
        <v>539532.80000000005</v>
      </c>
      <c r="AU16" s="46">
        <f t="shared" ref="AU16:AU47" si="31">AV16+AW16+AX16+AY16</f>
        <v>851959.8</v>
      </c>
      <c r="AV16" s="47">
        <v>0</v>
      </c>
      <c r="AW16" s="47">
        <v>0</v>
      </c>
      <c r="AX16" s="47">
        <v>0</v>
      </c>
      <c r="AY16" s="47">
        <v>851959.8</v>
      </c>
      <c r="AZ16" s="46">
        <f t="shared" ref="AZ16:AZ47" si="32">BA16+BB16+BC16+BD16</f>
        <v>930887.7</v>
      </c>
      <c r="BA16" s="47">
        <v>0</v>
      </c>
      <c r="BB16" s="47">
        <v>0</v>
      </c>
      <c r="BC16" s="47">
        <v>0</v>
      </c>
      <c r="BD16" s="47">
        <v>930887.7</v>
      </c>
      <c r="BE16" s="46">
        <f t="shared" ref="BE16:BE47" si="33">BF16+BG16+BH16+BI16</f>
        <v>984789.8</v>
      </c>
      <c r="BF16" s="47">
        <v>0</v>
      </c>
      <c r="BG16" s="47">
        <v>0</v>
      </c>
      <c r="BH16" s="48">
        <v>0</v>
      </c>
      <c r="BI16" s="47">
        <v>984789.8</v>
      </c>
      <c r="BJ16" s="46">
        <f t="shared" ref="BJ16:BJ47" si="34">BK16+BL16+BM16+BN16</f>
        <v>984789.8</v>
      </c>
      <c r="BK16" s="46">
        <f t="shared" si="1"/>
        <v>0</v>
      </c>
      <c r="BL16" s="46">
        <f t="shared" si="2"/>
        <v>0</v>
      </c>
      <c r="BM16" s="46">
        <f t="shared" si="3"/>
        <v>0</v>
      </c>
      <c r="BN16" s="46">
        <f t="shared" si="4"/>
        <v>984789.8</v>
      </c>
      <c r="BO16" s="46">
        <f t="shared" si="16"/>
        <v>548968.1</v>
      </c>
      <c r="BP16" s="46">
        <f t="shared" si="17"/>
        <v>539532.80000000005</v>
      </c>
      <c r="BQ16" s="47">
        <v>0</v>
      </c>
      <c r="BR16" s="47">
        <v>0</v>
      </c>
      <c r="BS16" s="47">
        <v>0</v>
      </c>
      <c r="BT16" s="47">
        <v>0</v>
      </c>
      <c r="BU16" s="47">
        <v>0</v>
      </c>
      <c r="BV16" s="47">
        <v>0</v>
      </c>
      <c r="BW16" s="47">
        <v>548968.1</v>
      </c>
      <c r="BX16" s="47">
        <v>539532.80000000005</v>
      </c>
      <c r="BY16" s="46">
        <f t="shared" ref="BY16:BY47" si="35">BZ16+CA16+CB16+CC16</f>
        <v>851959.8</v>
      </c>
      <c r="BZ16" s="47">
        <v>0</v>
      </c>
      <c r="CA16" s="47">
        <v>0</v>
      </c>
      <c r="CB16" s="47">
        <v>0</v>
      </c>
      <c r="CC16" s="47">
        <v>851959.8</v>
      </c>
      <c r="CD16" s="46">
        <f t="shared" ref="CD16:CD47" si="36">CE16+CF16+CG16+CH16</f>
        <v>930887.7</v>
      </c>
      <c r="CE16" s="47">
        <v>0</v>
      </c>
      <c r="CF16" s="47">
        <v>0</v>
      </c>
      <c r="CG16" s="47">
        <v>0</v>
      </c>
      <c r="CH16" s="47">
        <v>930887.7</v>
      </c>
      <c r="CI16" s="46">
        <f t="shared" si="6"/>
        <v>984789.8</v>
      </c>
      <c r="CJ16" s="47">
        <v>0</v>
      </c>
      <c r="CK16" s="47">
        <v>0</v>
      </c>
      <c r="CL16" s="47">
        <v>0</v>
      </c>
      <c r="CM16" s="47">
        <v>984789.8</v>
      </c>
      <c r="CN16" s="46">
        <f t="shared" si="7"/>
        <v>984789.8</v>
      </c>
      <c r="CO16" s="47">
        <f t="shared" ref="CO16:CO47" si="37">CJ16</f>
        <v>0</v>
      </c>
      <c r="CP16" s="47">
        <f t="shared" ref="CP16:CP47" si="38">CK16</f>
        <v>0</v>
      </c>
      <c r="CQ16" s="47">
        <f t="shared" ref="CQ16:CQ47" si="39">CL16</f>
        <v>0</v>
      </c>
      <c r="CR16" s="47">
        <f t="shared" ref="CR16:CR47" si="40">CM16</f>
        <v>984789.8</v>
      </c>
      <c r="CS16" s="46">
        <f>CT16+CU16+CV16+CW16</f>
        <v>548968.1</v>
      </c>
      <c r="CT16" s="47">
        <v>0</v>
      </c>
      <c r="CU16" s="47">
        <v>0</v>
      </c>
      <c r="CV16" s="47">
        <v>0</v>
      </c>
      <c r="CW16" s="47">
        <v>548968.1</v>
      </c>
      <c r="CX16" s="46">
        <f t="shared" ref="CX16:CX47" si="41">CY16+CZ16+DA16+DB16</f>
        <v>854774.3</v>
      </c>
      <c r="CY16" s="47">
        <v>0</v>
      </c>
      <c r="CZ16" s="47">
        <v>0</v>
      </c>
      <c r="DA16" s="47">
        <v>0</v>
      </c>
      <c r="DB16" s="47">
        <v>854774.3</v>
      </c>
      <c r="DC16" s="46">
        <f t="shared" ref="DC16:DC47" si="42">DD16+DE16+DF16+DG16</f>
        <v>930887.7</v>
      </c>
      <c r="DD16" s="47">
        <v>0</v>
      </c>
      <c r="DE16" s="47">
        <v>0</v>
      </c>
      <c r="DF16" s="47">
        <v>0</v>
      </c>
      <c r="DG16" s="47">
        <v>930887.7</v>
      </c>
      <c r="DH16" s="46">
        <f t="shared" ref="DH16:DH47" si="43">DI16+DJ16+DK16+DL16</f>
        <v>548968.1</v>
      </c>
      <c r="DI16" s="47">
        <v>0</v>
      </c>
      <c r="DJ16" s="47">
        <v>0</v>
      </c>
      <c r="DK16" s="47">
        <v>0</v>
      </c>
      <c r="DL16" s="47">
        <v>548968.1</v>
      </c>
      <c r="DM16" s="46">
        <f t="shared" ref="DM16:DM47" si="44">DN16+DO16+DP16+DQ16</f>
        <v>854774.3</v>
      </c>
      <c r="DN16" s="47">
        <v>0</v>
      </c>
      <c r="DO16" s="47">
        <v>0</v>
      </c>
      <c r="DP16" s="47">
        <v>0</v>
      </c>
      <c r="DQ16" s="47">
        <v>854774.3</v>
      </c>
      <c r="DR16" s="46">
        <f t="shared" ref="DR16:DR47" si="45">DS16+DT16+DU16+DV16</f>
        <v>930887.7</v>
      </c>
      <c r="DS16" s="47">
        <v>0</v>
      </c>
      <c r="DT16" s="47">
        <v>0</v>
      </c>
      <c r="DU16" s="47">
        <v>0</v>
      </c>
      <c r="DV16" s="47">
        <v>930887.7</v>
      </c>
      <c r="DW16" s="49" t="s">
        <v>381</v>
      </c>
      <c r="DX16" s="50" t="s">
        <v>5</v>
      </c>
    </row>
    <row r="17" spans="1:128" s="51" customFormat="1" ht="390.75" customHeight="1" x14ac:dyDescent="0.2">
      <c r="A17" s="39"/>
      <c r="B17" s="40">
        <v>401000003</v>
      </c>
      <c r="C17" s="41">
        <v>5</v>
      </c>
      <c r="D17" s="29" t="s">
        <v>548</v>
      </c>
      <c r="E17" s="42">
        <v>2504</v>
      </c>
      <c r="F17" s="29" t="s">
        <v>547</v>
      </c>
      <c r="G17" s="29" t="s">
        <v>546</v>
      </c>
      <c r="H17" s="29" t="s">
        <v>545</v>
      </c>
      <c r="I17" s="29"/>
      <c r="J17" s="29" t="s">
        <v>1</v>
      </c>
      <c r="K17" s="29"/>
      <c r="L17" s="43"/>
      <c r="M17" s="29"/>
      <c r="N17" s="29" t="s">
        <v>1</v>
      </c>
      <c r="O17" s="29"/>
      <c r="P17" s="29"/>
      <c r="Q17" s="29" t="s">
        <v>1</v>
      </c>
      <c r="R17" s="29"/>
      <c r="S17" s="43"/>
      <c r="T17" s="29"/>
      <c r="U17" s="29" t="s">
        <v>1</v>
      </c>
      <c r="V17" s="29"/>
      <c r="W17" s="29"/>
      <c r="X17" s="29" t="s">
        <v>1</v>
      </c>
      <c r="Y17" s="29"/>
      <c r="Z17" s="29" t="s">
        <v>544</v>
      </c>
      <c r="AA17" s="29" t="s">
        <v>543</v>
      </c>
      <c r="AB17" s="29" t="s">
        <v>158</v>
      </c>
      <c r="AC17" s="29" t="s">
        <v>542</v>
      </c>
      <c r="AD17" s="29" t="s">
        <v>541</v>
      </c>
      <c r="AE17" s="29" t="s">
        <v>540</v>
      </c>
      <c r="AF17" s="29" t="s">
        <v>539</v>
      </c>
      <c r="AG17" s="29" t="s">
        <v>538</v>
      </c>
      <c r="AH17" s="29" t="s">
        <v>537</v>
      </c>
      <c r="AI17" s="52" t="s">
        <v>187</v>
      </c>
      <c r="AJ17" s="41" t="s">
        <v>536</v>
      </c>
      <c r="AK17" s="46">
        <f t="shared" si="9"/>
        <v>165857.70000000001</v>
      </c>
      <c r="AL17" s="46">
        <f t="shared" si="10"/>
        <v>135109.9</v>
      </c>
      <c r="AM17" s="53">
        <v>0</v>
      </c>
      <c r="AN17" s="53">
        <v>0</v>
      </c>
      <c r="AO17" s="53">
        <v>0</v>
      </c>
      <c r="AP17" s="53">
        <v>0</v>
      </c>
      <c r="AQ17" s="53">
        <v>0</v>
      </c>
      <c r="AR17" s="53">
        <v>0</v>
      </c>
      <c r="AS17" s="53">
        <v>165857.70000000001</v>
      </c>
      <c r="AT17" s="53">
        <v>135109.9</v>
      </c>
      <c r="AU17" s="46">
        <f t="shared" si="31"/>
        <v>264121.40000000002</v>
      </c>
      <c r="AV17" s="53">
        <v>0</v>
      </c>
      <c r="AW17" s="53">
        <v>0</v>
      </c>
      <c r="AX17" s="53">
        <v>0</v>
      </c>
      <c r="AY17" s="53">
        <v>264121.40000000002</v>
      </c>
      <c r="AZ17" s="46">
        <f t="shared" si="32"/>
        <v>243415.1</v>
      </c>
      <c r="BA17" s="53">
        <v>0</v>
      </c>
      <c r="BB17" s="53">
        <v>0</v>
      </c>
      <c r="BC17" s="53">
        <v>0</v>
      </c>
      <c r="BD17" s="53">
        <v>243415.1</v>
      </c>
      <c r="BE17" s="46">
        <f t="shared" si="33"/>
        <v>154890.70000000001</v>
      </c>
      <c r="BF17" s="53">
        <v>0</v>
      </c>
      <c r="BG17" s="53">
        <v>0</v>
      </c>
      <c r="BH17" s="54">
        <v>0</v>
      </c>
      <c r="BI17" s="53">
        <v>154890.70000000001</v>
      </c>
      <c r="BJ17" s="46">
        <f t="shared" si="34"/>
        <v>154890.70000000001</v>
      </c>
      <c r="BK17" s="46">
        <f t="shared" si="1"/>
        <v>0</v>
      </c>
      <c r="BL17" s="46">
        <f t="shared" si="2"/>
        <v>0</v>
      </c>
      <c r="BM17" s="46">
        <f t="shared" si="3"/>
        <v>0</v>
      </c>
      <c r="BN17" s="46">
        <f t="shared" si="4"/>
        <v>154890.70000000001</v>
      </c>
      <c r="BO17" s="46">
        <f t="shared" si="16"/>
        <v>165857.70000000001</v>
      </c>
      <c r="BP17" s="46">
        <f t="shared" si="17"/>
        <v>135109.9</v>
      </c>
      <c r="BQ17" s="53">
        <v>0</v>
      </c>
      <c r="BR17" s="53">
        <v>0</v>
      </c>
      <c r="BS17" s="53">
        <v>0</v>
      </c>
      <c r="BT17" s="53">
        <v>0</v>
      </c>
      <c r="BU17" s="53">
        <v>0</v>
      </c>
      <c r="BV17" s="53">
        <v>0</v>
      </c>
      <c r="BW17" s="53">
        <v>165857.70000000001</v>
      </c>
      <c r="BX17" s="53">
        <v>135109.9</v>
      </c>
      <c r="BY17" s="46">
        <f t="shared" si="35"/>
        <v>264121.40000000002</v>
      </c>
      <c r="BZ17" s="53">
        <v>0</v>
      </c>
      <c r="CA17" s="53">
        <v>0</v>
      </c>
      <c r="CB17" s="53">
        <v>0</v>
      </c>
      <c r="CC17" s="53">
        <v>264121.40000000002</v>
      </c>
      <c r="CD17" s="46">
        <f t="shared" si="36"/>
        <v>243415.1</v>
      </c>
      <c r="CE17" s="53">
        <v>0</v>
      </c>
      <c r="CF17" s="53">
        <v>0</v>
      </c>
      <c r="CG17" s="53">
        <v>0</v>
      </c>
      <c r="CH17" s="53">
        <v>243415.1</v>
      </c>
      <c r="CI17" s="46">
        <f t="shared" si="6"/>
        <v>154890.70000000001</v>
      </c>
      <c r="CJ17" s="53">
        <v>0</v>
      </c>
      <c r="CK17" s="53">
        <v>0</v>
      </c>
      <c r="CL17" s="53">
        <v>0</v>
      </c>
      <c r="CM17" s="53">
        <v>154890.70000000001</v>
      </c>
      <c r="CN17" s="46">
        <f t="shared" si="7"/>
        <v>154890.70000000001</v>
      </c>
      <c r="CO17" s="47">
        <f t="shared" si="37"/>
        <v>0</v>
      </c>
      <c r="CP17" s="47">
        <f t="shared" si="38"/>
        <v>0</v>
      </c>
      <c r="CQ17" s="47">
        <f t="shared" si="39"/>
        <v>0</v>
      </c>
      <c r="CR17" s="47">
        <f t="shared" si="40"/>
        <v>154890.70000000001</v>
      </c>
      <c r="CS17" s="46">
        <f t="shared" ref="CS17:CS47" si="46">CT17+CU17+CV17+CW17</f>
        <v>165857.70000000001</v>
      </c>
      <c r="CT17" s="53">
        <v>0</v>
      </c>
      <c r="CU17" s="53">
        <v>0</v>
      </c>
      <c r="CV17" s="53">
        <v>0</v>
      </c>
      <c r="CW17" s="53">
        <v>165857.70000000001</v>
      </c>
      <c r="CX17" s="46">
        <f t="shared" si="41"/>
        <v>264121.40000000002</v>
      </c>
      <c r="CY17" s="53">
        <v>0</v>
      </c>
      <c r="CZ17" s="53">
        <v>0</v>
      </c>
      <c r="DA17" s="53">
        <v>0</v>
      </c>
      <c r="DB17" s="53">
        <v>264121.40000000002</v>
      </c>
      <c r="DC17" s="46">
        <f t="shared" si="42"/>
        <v>243415.1</v>
      </c>
      <c r="DD17" s="53">
        <v>0</v>
      </c>
      <c r="DE17" s="53">
        <v>0</v>
      </c>
      <c r="DF17" s="53">
        <v>0</v>
      </c>
      <c r="DG17" s="53">
        <v>243415.1</v>
      </c>
      <c r="DH17" s="46">
        <f t="shared" si="43"/>
        <v>165857.70000000001</v>
      </c>
      <c r="DI17" s="53">
        <v>0</v>
      </c>
      <c r="DJ17" s="53">
        <v>0</v>
      </c>
      <c r="DK17" s="53">
        <v>0</v>
      </c>
      <c r="DL17" s="53">
        <v>165857.70000000001</v>
      </c>
      <c r="DM17" s="46">
        <f t="shared" si="44"/>
        <v>264121.40000000002</v>
      </c>
      <c r="DN17" s="53">
        <v>0</v>
      </c>
      <c r="DO17" s="53">
        <v>0</v>
      </c>
      <c r="DP17" s="53">
        <v>0</v>
      </c>
      <c r="DQ17" s="53">
        <v>264121.40000000002</v>
      </c>
      <c r="DR17" s="46">
        <f t="shared" si="45"/>
        <v>243415.1</v>
      </c>
      <c r="DS17" s="53">
        <v>0</v>
      </c>
      <c r="DT17" s="53">
        <v>0</v>
      </c>
      <c r="DU17" s="53">
        <v>0</v>
      </c>
      <c r="DV17" s="53">
        <v>243415.1</v>
      </c>
      <c r="DW17" s="49" t="s">
        <v>381</v>
      </c>
      <c r="DX17" s="50" t="s">
        <v>5</v>
      </c>
    </row>
    <row r="18" spans="1:128" s="51" customFormat="1" ht="51" customHeight="1" x14ac:dyDescent="0.2">
      <c r="A18" s="39"/>
      <c r="B18" s="55">
        <v>401000004</v>
      </c>
      <c r="C18" s="94">
        <v>5</v>
      </c>
      <c r="D18" s="102" t="s">
        <v>535</v>
      </c>
      <c r="E18" s="92">
        <v>2505</v>
      </c>
      <c r="F18" s="102" t="s">
        <v>534</v>
      </c>
      <c r="G18" s="102" t="s">
        <v>533</v>
      </c>
      <c r="H18" s="102" t="s">
        <v>532</v>
      </c>
      <c r="I18" s="29"/>
      <c r="J18" s="29" t="s">
        <v>1</v>
      </c>
      <c r="K18" s="29"/>
      <c r="L18" s="43"/>
      <c r="M18" s="102" t="s">
        <v>531</v>
      </c>
      <c r="N18" s="102" t="s">
        <v>428</v>
      </c>
      <c r="O18" s="102" t="s">
        <v>530</v>
      </c>
      <c r="P18" s="29"/>
      <c r="Q18" s="29" t="s">
        <v>1</v>
      </c>
      <c r="R18" s="29"/>
      <c r="S18" s="43"/>
      <c r="T18" s="102"/>
      <c r="U18" s="102" t="s">
        <v>1</v>
      </c>
      <c r="V18" s="102"/>
      <c r="W18" s="102"/>
      <c r="X18" s="102" t="s">
        <v>1</v>
      </c>
      <c r="Y18" s="102"/>
      <c r="Z18" s="102"/>
      <c r="AA18" s="102" t="s">
        <v>1</v>
      </c>
      <c r="AB18" s="102"/>
      <c r="AC18" s="102"/>
      <c r="AD18" s="102" t="s">
        <v>1</v>
      </c>
      <c r="AE18" s="102"/>
      <c r="AF18" s="102" t="s">
        <v>529</v>
      </c>
      <c r="AG18" s="102" t="s">
        <v>528</v>
      </c>
      <c r="AH18" s="102" t="s">
        <v>527</v>
      </c>
      <c r="AI18" s="105" t="s">
        <v>185</v>
      </c>
      <c r="AJ18" s="56" t="s">
        <v>526</v>
      </c>
      <c r="AK18" s="46">
        <f t="shared" si="9"/>
        <v>494129.19999999995</v>
      </c>
      <c r="AL18" s="46">
        <f t="shared" si="10"/>
        <v>448888.19999999995</v>
      </c>
      <c r="AM18" s="53">
        <v>125870.2</v>
      </c>
      <c r="AN18" s="53">
        <v>125870.2</v>
      </c>
      <c r="AO18" s="53">
        <v>97781.2</v>
      </c>
      <c r="AP18" s="53">
        <v>97781.2</v>
      </c>
      <c r="AQ18" s="53">
        <v>0</v>
      </c>
      <c r="AR18" s="53">
        <v>0</v>
      </c>
      <c r="AS18" s="53">
        <v>270477.8</v>
      </c>
      <c r="AT18" s="53">
        <v>225236.8</v>
      </c>
      <c r="AU18" s="46">
        <f t="shared" si="31"/>
        <v>2137829.6999999997</v>
      </c>
      <c r="AV18" s="53">
        <v>375530.4</v>
      </c>
      <c r="AW18" s="53">
        <v>1297412.8999999999</v>
      </c>
      <c r="AX18" s="53">
        <v>0</v>
      </c>
      <c r="AY18" s="53">
        <v>464886.4</v>
      </c>
      <c r="AZ18" s="46">
        <f t="shared" si="32"/>
        <v>1104257.7</v>
      </c>
      <c r="BA18" s="53">
        <v>269759.90000000002</v>
      </c>
      <c r="BB18" s="53">
        <v>502724.8</v>
      </c>
      <c r="BC18" s="53">
        <v>0</v>
      </c>
      <c r="BD18" s="53">
        <v>331773</v>
      </c>
      <c r="BE18" s="46">
        <f t="shared" si="33"/>
        <v>339844.8</v>
      </c>
      <c r="BF18" s="53">
        <v>0</v>
      </c>
      <c r="BG18" s="53">
        <v>1795.5</v>
      </c>
      <c r="BH18" s="54">
        <v>0</v>
      </c>
      <c r="BI18" s="53">
        <v>338049.3</v>
      </c>
      <c r="BJ18" s="46">
        <f t="shared" si="34"/>
        <v>339844.8</v>
      </c>
      <c r="BK18" s="46">
        <f t="shared" si="1"/>
        <v>0</v>
      </c>
      <c r="BL18" s="46">
        <f t="shared" si="2"/>
        <v>1795.5</v>
      </c>
      <c r="BM18" s="46">
        <f t="shared" si="3"/>
        <v>0</v>
      </c>
      <c r="BN18" s="46">
        <f t="shared" si="4"/>
        <v>338049.3</v>
      </c>
      <c r="BO18" s="46">
        <f t="shared" si="16"/>
        <v>103493.6</v>
      </c>
      <c r="BP18" s="46">
        <f t="shared" si="17"/>
        <v>102693.9</v>
      </c>
      <c r="BQ18" s="53">
        <v>0</v>
      </c>
      <c r="BR18" s="53">
        <v>0</v>
      </c>
      <c r="BS18" s="53">
        <v>0</v>
      </c>
      <c r="BT18" s="53">
        <v>0</v>
      </c>
      <c r="BU18" s="53">
        <v>0</v>
      </c>
      <c r="BV18" s="53">
        <v>0</v>
      </c>
      <c r="BW18" s="53">
        <v>103493.6</v>
      </c>
      <c r="BX18" s="53">
        <v>102693.9</v>
      </c>
      <c r="BY18" s="46">
        <f t="shared" si="35"/>
        <v>138313</v>
      </c>
      <c r="BZ18" s="53">
        <v>0</v>
      </c>
      <c r="CA18" s="53">
        <v>0</v>
      </c>
      <c r="CB18" s="53">
        <v>0</v>
      </c>
      <c r="CC18" s="53">
        <v>138313</v>
      </c>
      <c r="CD18" s="46">
        <f t="shared" si="36"/>
        <v>138248</v>
      </c>
      <c r="CE18" s="53">
        <v>0</v>
      </c>
      <c r="CF18" s="53">
        <v>0</v>
      </c>
      <c r="CG18" s="53">
        <v>0</v>
      </c>
      <c r="CH18" s="53">
        <v>138248</v>
      </c>
      <c r="CI18" s="46">
        <f t="shared" si="6"/>
        <v>138950</v>
      </c>
      <c r="CJ18" s="53">
        <v>0</v>
      </c>
      <c r="CK18" s="53">
        <v>0</v>
      </c>
      <c r="CL18" s="53">
        <v>0</v>
      </c>
      <c r="CM18" s="53">
        <v>138950</v>
      </c>
      <c r="CN18" s="46">
        <f t="shared" si="7"/>
        <v>138950</v>
      </c>
      <c r="CO18" s="47">
        <f t="shared" si="37"/>
        <v>0</v>
      </c>
      <c r="CP18" s="47">
        <f t="shared" si="38"/>
        <v>0</v>
      </c>
      <c r="CQ18" s="47">
        <f t="shared" si="39"/>
        <v>0</v>
      </c>
      <c r="CR18" s="47">
        <f t="shared" si="40"/>
        <v>138950</v>
      </c>
      <c r="CS18" s="46">
        <f t="shared" si="46"/>
        <v>494129.19999999995</v>
      </c>
      <c r="CT18" s="53">
        <v>125870.2</v>
      </c>
      <c r="CU18" s="53">
        <v>97781.2</v>
      </c>
      <c r="CV18" s="53">
        <v>0</v>
      </c>
      <c r="CW18" s="53">
        <v>270477.8</v>
      </c>
      <c r="CX18" s="46">
        <f t="shared" si="41"/>
        <v>4653162.8</v>
      </c>
      <c r="CY18" s="53">
        <v>811511.7</v>
      </c>
      <c r="CZ18" s="53">
        <v>1345960.3</v>
      </c>
      <c r="DA18" s="53">
        <v>0</v>
      </c>
      <c r="DB18" s="53">
        <v>2495690.7999999998</v>
      </c>
      <c r="DC18" s="46">
        <f t="shared" si="42"/>
        <v>1104257.7</v>
      </c>
      <c r="DD18" s="53">
        <v>269759.90000000002</v>
      </c>
      <c r="DE18" s="53">
        <v>502724.8</v>
      </c>
      <c r="DF18" s="53">
        <v>0</v>
      </c>
      <c r="DG18" s="53">
        <v>331773</v>
      </c>
      <c r="DH18" s="46">
        <f t="shared" si="43"/>
        <v>103493.6</v>
      </c>
      <c r="DI18" s="53">
        <v>0</v>
      </c>
      <c r="DJ18" s="53">
        <v>0</v>
      </c>
      <c r="DK18" s="53">
        <v>0</v>
      </c>
      <c r="DL18" s="53">
        <v>103493.6</v>
      </c>
      <c r="DM18" s="46">
        <f t="shared" si="44"/>
        <v>2513791.7000000002</v>
      </c>
      <c r="DN18" s="53">
        <v>435981.3</v>
      </c>
      <c r="DO18" s="53">
        <v>48547.4</v>
      </c>
      <c r="DP18" s="53">
        <v>0</v>
      </c>
      <c r="DQ18" s="53">
        <v>2029263</v>
      </c>
      <c r="DR18" s="46">
        <f t="shared" si="45"/>
        <v>138248</v>
      </c>
      <c r="DS18" s="53">
        <v>0</v>
      </c>
      <c r="DT18" s="53">
        <v>0</v>
      </c>
      <c r="DU18" s="53">
        <v>0</v>
      </c>
      <c r="DV18" s="53">
        <v>138248</v>
      </c>
      <c r="DW18" s="49" t="s">
        <v>381</v>
      </c>
      <c r="DX18" s="50" t="s">
        <v>5</v>
      </c>
    </row>
    <row r="19" spans="1:128" s="51" customFormat="1" ht="171" customHeight="1" x14ac:dyDescent="0.2">
      <c r="A19" s="39"/>
      <c r="B19" s="55">
        <v>401000004</v>
      </c>
      <c r="C19" s="96"/>
      <c r="D19" s="102"/>
      <c r="E19" s="93"/>
      <c r="F19" s="102"/>
      <c r="G19" s="102"/>
      <c r="H19" s="102"/>
      <c r="I19" s="29"/>
      <c r="J19" s="29" t="s">
        <v>1</v>
      </c>
      <c r="K19" s="29"/>
      <c r="L19" s="43"/>
      <c r="M19" s="102"/>
      <c r="N19" s="102"/>
      <c r="O19" s="102"/>
      <c r="P19" s="29" t="s">
        <v>114</v>
      </c>
      <c r="Q19" s="29" t="s">
        <v>35</v>
      </c>
      <c r="R19" s="29" t="s">
        <v>34</v>
      </c>
      <c r="S19" s="43" t="s">
        <v>113</v>
      </c>
      <c r="T19" s="102"/>
      <c r="U19" s="102"/>
      <c r="V19" s="102"/>
      <c r="W19" s="102"/>
      <c r="X19" s="102"/>
      <c r="Y19" s="102"/>
      <c r="Z19" s="102"/>
      <c r="AA19" s="102"/>
      <c r="AB19" s="102"/>
      <c r="AC19" s="102"/>
      <c r="AD19" s="102"/>
      <c r="AE19" s="102"/>
      <c r="AF19" s="102"/>
      <c r="AG19" s="102"/>
      <c r="AH19" s="102"/>
      <c r="AI19" s="106"/>
      <c r="AJ19" s="56" t="s">
        <v>525</v>
      </c>
      <c r="AK19" s="46">
        <f t="shared" si="9"/>
        <v>150481.20000000001</v>
      </c>
      <c r="AL19" s="46">
        <f t="shared" si="10"/>
        <v>150481.20000000001</v>
      </c>
      <c r="AM19" s="53">
        <v>125870.2</v>
      </c>
      <c r="AN19" s="53">
        <v>125870.2</v>
      </c>
      <c r="AO19" s="53">
        <v>19787.3</v>
      </c>
      <c r="AP19" s="53">
        <v>19787.3</v>
      </c>
      <c r="AQ19" s="53">
        <v>0</v>
      </c>
      <c r="AR19" s="53">
        <v>0</v>
      </c>
      <c r="AS19" s="53">
        <v>4823.7</v>
      </c>
      <c r="AT19" s="53">
        <v>4823.7</v>
      </c>
      <c r="AU19" s="46">
        <f t="shared" si="31"/>
        <v>435308.4</v>
      </c>
      <c r="AV19" s="53">
        <v>375530.4</v>
      </c>
      <c r="AW19" s="53">
        <v>47936.9</v>
      </c>
      <c r="AX19" s="53">
        <v>0</v>
      </c>
      <c r="AY19" s="53">
        <v>11841.1</v>
      </c>
      <c r="AZ19" s="46">
        <f t="shared" si="32"/>
        <v>273165.90000000002</v>
      </c>
      <c r="BA19" s="53">
        <v>269759.90000000002</v>
      </c>
      <c r="BB19" s="53">
        <v>2724.8</v>
      </c>
      <c r="BC19" s="53">
        <v>0</v>
      </c>
      <c r="BD19" s="53">
        <v>681.2</v>
      </c>
      <c r="BE19" s="46">
        <f t="shared" si="33"/>
        <v>1795.5</v>
      </c>
      <c r="BF19" s="53">
        <v>0</v>
      </c>
      <c r="BG19" s="53">
        <v>1795.5</v>
      </c>
      <c r="BH19" s="54">
        <v>0</v>
      </c>
      <c r="BI19" s="53">
        <v>0</v>
      </c>
      <c r="BJ19" s="46">
        <f t="shared" si="34"/>
        <v>1795.5</v>
      </c>
      <c r="BK19" s="46">
        <f t="shared" si="1"/>
        <v>0</v>
      </c>
      <c r="BL19" s="46">
        <f t="shared" si="2"/>
        <v>1795.5</v>
      </c>
      <c r="BM19" s="46">
        <f t="shared" si="3"/>
        <v>0</v>
      </c>
      <c r="BN19" s="46">
        <f t="shared" si="4"/>
        <v>0</v>
      </c>
      <c r="BO19" s="46">
        <f t="shared" si="16"/>
        <v>0</v>
      </c>
      <c r="BP19" s="46">
        <f t="shared" si="17"/>
        <v>0</v>
      </c>
      <c r="BQ19" s="53">
        <v>0</v>
      </c>
      <c r="BR19" s="53">
        <v>0</v>
      </c>
      <c r="BS19" s="53">
        <v>0</v>
      </c>
      <c r="BT19" s="53">
        <v>0</v>
      </c>
      <c r="BU19" s="53">
        <v>0</v>
      </c>
      <c r="BV19" s="53">
        <v>0</v>
      </c>
      <c r="BW19" s="53">
        <v>0</v>
      </c>
      <c r="BX19" s="53">
        <v>0</v>
      </c>
      <c r="BY19" s="46">
        <f t="shared" si="35"/>
        <v>0</v>
      </c>
      <c r="BZ19" s="53">
        <v>0</v>
      </c>
      <c r="CA19" s="53">
        <v>0</v>
      </c>
      <c r="CB19" s="53">
        <v>0</v>
      </c>
      <c r="CC19" s="53">
        <v>0</v>
      </c>
      <c r="CD19" s="46">
        <f t="shared" si="36"/>
        <v>0</v>
      </c>
      <c r="CE19" s="53">
        <v>0</v>
      </c>
      <c r="CF19" s="53">
        <v>0</v>
      </c>
      <c r="CG19" s="53">
        <v>0</v>
      </c>
      <c r="CH19" s="53">
        <v>0</v>
      </c>
      <c r="CI19" s="46">
        <f t="shared" si="6"/>
        <v>0</v>
      </c>
      <c r="CJ19" s="53">
        <v>0</v>
      </c>
      <c r="CK19" s="53">
        <v>0</v>
      </c>
      <c r="CL19" s="53">
        <v>0</v>
      </c>
      <c r="CM19" s="53">
        <v>0</v>
      </c>
      <c r="CN19" s="46">
        <f t="shared" si="7"/>
        <v>0</v>
      </c>
      <c r="CO19" s="47">
        <f t="shared" si="37"/>
        <v>0</v>
      </c>
      <c r="CP19" s="47">
        <f t="shared" si="38"/>
        <v>0</v>
      </c>
      <c r="CQ19" s="47">
        <f t="shared" si="39"/>
        <v>0</v>
      </c>
      <c r="CR19" s="47">
        <f t="shared" si="40"/>
        <v>0</v>
      </c>
      <c r="CS19" s="46">
        <f t="shared" si="46"/>
        <v>150481.20000000001</v>
      </c>
      <c r="CT19" s="53">
        <v>125870.2</v>
      </c>
      <c r="CU19" s="53">
        <v>19787.3</v>
      </c>
      <c r="CV19" s="53">
        <v>0</v>
      </c>
      <c r="CW19" s="53">
        <v>4823.7</v>
      </c>
      <c r="CX19" s="46">
        <f t="shared" si="41"/>
        <v>435308.4</v>
      </c>
      <c r="CY19" s="53">
        <v>375530.4</v>
      </c>
      <c r="CZ19" s="53">
        <v>47936.9</v>
      </c>
      <c r="DA19" s="53">
        <v>0</v>
      </c>
      <c r="DB19" s="53">
        <v>11841.1</v>
      </c>
      <c r="DC19" s="46">
        <f t="shared" si="42"/>
        <v>273165.90000000002</v>
      </c>
      <c r="DD19" s="53">
        <v>269759.90000000002</v>
      </c>
      <c r="DE19" s="53">
        <v>2724.8</v>
      </c>
      <c r="DF19" s="53">
        <v>0</v>
      </c>
      <c r="DG19" s="53">
        <v>681.2</v>
      </c>
      <c r="DH19" s="46">
        <f t="shared" si="43"/>
        <v>0</v>
      </c>
      <c r="DI19" s="53">
        <v>0</v>
      </c>
      <c r="DJ19" s="53">
        <v>0</v>
      </c>
      <c r="DK19" s="53">
        <v>0</v>
      </c>
      <c r="DL19" s="53">
        <v>0</v>
      </c>
      <c r="DM19" s="46">
        <f t="shared" si="44"/>
        <v>0</v>
      </c>
      <c r="DN19" s="53">
        <v>0</v>
      </c>
      <c r="DO19" s="53">
        <v>0</v>
      </c>
      <c r="DP19" s="53">
        <v>0</v>
      </c>
      <c r="DQ19" s="53">
        <v>0</v>
      </c>
      <c r="DR19" s="46">
        <f t="shared" si="45"/>
        <v>0</v>
      </c>
      <c r="DS19" s="53">
        <v>0</v>
      </c>
      <c r="DT19" s="53">
        <v>0</v>
      </c>
      <c r="DU19" s="53">
        <v>0</v>
      </c>
      <c r="DV19" s="53">
        <v>0</v>
      </c>
      <c r="DW19" s="49" t="s">
        <v>381</v>
      </c>
      <c r="DX19" s="50" t="s">
        <v>5</v>
      </c>
    </row>
    <row r="20" spans="1:128" s="51" customFormat="1" ht="195" customHeight="1" x14ac:dyDescent="0.2">
      <c r="A20" s="39"/>
      <c r="B20" s="55">
        <v>401000006</v>
      </c>
      <c r="C20" s="97">
        <v>5</v>
      </c>
      <c r="D20" s="102" t="s">
        <v>524</v>
      </c>
      <c r="E20" s="92">
        <v>2507</v>
      </c>
      <c r="F20" s="102" t="s">
        <v>523</v>
      </c>
      <c r="G20" s="102" t="s">
        <v>522</v>
      </c>
      <c r="H20" s="102" t="s">
        <v>521</v>
      </c>
      <c r="I20" s="29"/>
      <c r="J20" s="29" t="s">
        <v>1</v>
      </c>
      <c r="K20" s="29"/>
      <c r="L20" s="43"/>
      <c r="M20" s="102" t="s">
        <v>114</v>
      </c>
      <c r="N20" s="102" t="s">
        <v>35</v>
      </c>
      <c r="O20" s="102" t="s">
        <v>34</v>
      </c>
      <c r="P20" s="29"/>
      <c r="Q20" s="29" t="s">
        <v>1</v>
      </c>
      <c r="R20" s="29"/>
      <c r="S20" s="43"/>
      <c r="T20" s="102"/>
      <c r="U20" s="102" t="s">
        <v>1</v>
      </c>
      <c r="V20" s="102"/>
      <c r="W20" s="102"/>
      <c r="X20" s="102" t="s">
        <v>1</v>
      </c>
      <c r="Y20" s="102"/>
      <c r="Z20" s="102" t="s">
        <v>520</v>
      </c>
      <c r="AA20" s="102" t="s">
        <v>519</v>
      </c>
      <c r="AB20" s="102" t="s">
        <v>518</v>
      </c>
      <c r="AC20" s="102" t="s">
        <v>492</v>
      </c>
      <c r="AD20" s="102" t="s">
        <v>517</v>
      </c>
      <c r="AE20" s="102" t="s">
        <v>491</v>
      </c>
      <c r="AF20" s="102" t="s">
        <v>516</v>
      </c>
      <c r="AG20" s="102" t="s">
        <v>515</v>
      </c>
      <c r="AH20" s="102" t="s">
        <v>514</v>
      </c>
      <c r="AI20" s="105" t="s">
        <v>513</v>
      </c>
      <c r="AJ20" s="56" t="s">
        <v>512</v>
      </c>
      <c r="AK20" s="46">
        <f t="shared" si="9"/>
        <v>3965522.4000000004</v>
      </c>
      <c r="AL20" s="46">
        <f t="shared" si="10"/>
        <v>3939610.6000000006</v>
      </c>
      <c r="AM20" s="53">
        <v>508257.2</v>
      </c>
      <c r="AN20" s="53">
        <v>508257.2</v>
      </c>
      <c r="AO20" s="53">
        <v>2052957.5</v>
      </c>
      <c r="AP20" s="53">
        <v>2051031.6</v>
      </c>
      <c r="AQ20" s="53">
        <v>0</v>
      </c>
      <c r="AR20" s="53">
        <v>0</v>
      </c>
      <c r="AS20" s="53">
        <v>1404307.7</v>
      </c>
      <c r="AT20" s="53">
        <v>1380321.8</v>
      </c>
      <c r="AU20" s="46">
        <f t="shared" si="31"/>
        <v>3740710.2</v>
      </c>
      <c r="AV20" s="53">
        <v>182555.3</v>
      </c>
      <c r="AW20" s="53">
        <v>1806275.7</v>
      </c>
      <c r="AX20" s="53">
        <v>0</v>
      </c>
      <c r="AY20" s="53">
        <v>1751879.2</v>
      </c>
      <c r="AZ20" s="46">
        <f t="shared" si="32"/>
        <v>2260046.9</v>
      </c>
      <c r="BA20" s="53">
        <v>57787.3</v>
      </c>
      <c r="BB20" s="53">
        <v>415154</v>
      </c>
      <c r="BC20" s="53">
        <v>0</v>
      </c>
      <c r="BD20" s="53">
        <v>1787105.6</v>
      </c>
      <c r="BE20" s="46">
        <f t="shared" si="33"/>
        <v>2359858.2000000002</v>
      </c>
      <c r="BF20" s="53">
        <v>52006.6</v>
      </c>
      <c r="BG20" s="53">
        <v>245154</v>
      </c>
      <c r="BH20" s="54">
        <v>0</v>
      </c>
      <c r="BI20" s="53">
        <v>2062697.6</v>
      </c>
      <c r="BJ20" s="46">
        <f t="shared" si="34"/>
        <v>2359858.2000000002</v>
      </c>
      <c r="BK20" s="46">
        <f t="shared" si="1"/>
        <v>52006.6</v>
      </c>
      <c r="BL20" s="46">
        <f t="shared" si="2"/>
        <v>245154</v>
      </c>
      <c r="BM20" s="46">
        <f t="shared" si="3"/>
        <v>0</v>
      </c>
      <c r="BN20" s="46">
        <f t="shared" si="4"/>
        <v>2062697.6</v>
      </c>
      <c r="BO20" s="46">
        <f t="shared" si="16"/>
        <v>2083627.4</v>
      </c>
      <c r="BP20" s="46">
        <f t="shared" si="17"/>
        <v>2075309.3</v>
      </c>
      <c r="BQ20" s="53">
        <v>50000</v>
      </c>
      <c r="BR20" s="53">
        <v>50000</v>
      </c>
      <c r="BS20" s="53">
        <v>841575.9</v>
      </c>
      <c r="BT20" s="53">
        <v>839885.2</v>
      </c>
      <c r="BU20" s="53">
        <v>0</v>
      </c>
      <c r="BV20" s="53">
        <v>0</v>
      </c>
      <c r="BW20" s="53">
        <v>1192051.5</v>
      </c>
      <c r="BX20" s="53">
        <v>1185424.1000000001</v>
      </c>
      <c r="BY20" s="46">
        <f t="shared" si="35"/>
        <v>2070521.2999999998</v>
      </c>
      <c r="BZ20" s="53">
        <v>73455.600000000006</v>
      </c>
      <c r="CA20" s="53">
        <v>735990.5</v>
      </c>
      <c r="CB20" s="53">
        <v>0</v>
      </c>
      <c r="CC20" s="53">
        <v>1261075.2</v>
      </c>
      <c r="CD20" s="46">
        <f t="shared" si="36"/>
        <v>1565717.2</v>
      </c>
      <c r="CE20" s="53">
        <v>57787.3</v>
      </c>
      <c r="CF20" s="53">
        <v>245154</v>
      </c>
      <c r="CG20" s="53">
        <v>0</v>
      </c>
      <c r="CH20" s="53">
        <v>1262775.8999999999</v>
      </c>
      <c r="CI20" s="46">
        <f t="shared" si="6"/>
        <v>1572315.7999999998</v>
      </c>
      <c r="CJ20" s="53">
        <v>52006.6</v>
      </c>
      <c r="CK20" s="53">
        <v>245154</v>
      </c>
      <c r="CL20" s="53">
        <v>0</v>
      </c>
      <c r="CM20" s="53">
        <v>1275155.2</v>
      </c>
      <c r="CN20" s="46">
        <f t="shared" si="7"/>
        <v>1572315.7999999998</v>
      </c>
      <c r="CO20" s="47">
        <f t="shared" si="37"/>
        <v>52006.6</v>
      </c>
      <c r="CP20" s="47">
        <f t="shared" si="38"/>
        <v>245154</v>
      </c>
      <c r="CQ20" s="47">
        <f t="shared" si="39"/>
        <v>0</v>
      </c>
      <c r="CR20" s="47">
        <f t="shared" si="40"/>
        <v>1275155.2</v>
      </c>
      <c r="CS20" s="46">
        <f t="shared" si="46"/>
        <v>3965522.4000000004</v>
      </c>
      <c r="CT20" s="53">
        <v>508257.2</v>
      </c>
      <c r="CU20" s="53">
        <v>2052957.5</v>
      </c>
      <c r="CV20" s="53">
        <v>0</v>
      </c>
      <c r="CW20" s="53">
        <v>1404307.7</v>
      </c>
      <c r="CX20" s="46">
        <f t="shared" si="41"/>
        <v>5439830.5</v>
      </c>
      <c r="CY20" s="53">
        <f>182555.3</f>
        <v>182555.3</v>
      </c>
      <c r="CZ20" s="53">
        <v>3148749.5</v>
      </c>
      <c r="DA20" s="53">
        <v>0</v>
      </c>
      <c r="DB20" s="53">
        <v>2108525.7000000002</v>
      </c>
      <c r="DC20" s="46">
        <f t="shared" si="42"/>
        <v>2260046.9</v>
      </c>
      <c r="DD20" s="53">
        <v>57787.3</v>
      </c>
      <c r="DE20" s="53">
        <v>415154</v>
      </c>
      <c r="DF20" s="53">
        <v>0</v>
      </c>
      <c r="DG20" s="53">
        <v>1787105.6</v>
      </c>
      <c r="DH20" s="46">
        <f t="shared" si="43"/>
        <v>2083627.4</v>
      </c>
      <c r="DI20" s="53">
        <v>50000</v>
      </c>
      <c r="DJ20" s="53">
        <v>841575.9</v>
      </c>
      <c r="DK20" s="53">
        <v>0</v>
      </c>
      <c r="DL20" s="53">
        <v>1192051.5</v>
      </c>
      <c r="DM20" s="46">
        <f t="shared" si="44"/>
        <v>3668956.2</v>
      </c>
      <c r="DN20" s="53">
        <v>73455.600000000006</v>
      </c>
      <c r="DO20" s="53">
        <v>2030964.3</v>
      </c>
      <c r="DP20" s="53">
        <v>0</v>
      </c>
      <c r="DQ20" s="53">
        <v>1564536.3</v>
      </c>
      <c r="DR20" s="46">
        <f t="shared" si="45"/>
        <v>1565717.2</v>
      </c>
      <c r="DS20" s="53">
        <v>57787.3</v>
      </c>
      <c r="DT20" s="53">
        <v>245154</v>
      </c>
      <c r="DU20" s="53">
        <v>0</v>
      </c>
      <c r="DV20" s="53">
        <v>1262775.8999999999</v>
      </c>
      <c r="DW20" s="49" t="s">
        <v>381</v>
      </c>
      <c r="DX20" s="50" t="s">
        <v>5</v>
      </c>
    </row>
    <row r="21" spans="1:128" s="51" customFormat="1" ht="67.5" customHeight="1" x14ac:dyDescent="0.2">
      <c r="A21" s="39"/>
      <c r="B21" s="55">
        <v>401000006</v>
      </c>
      <c r="C21" s="96"/>
      <c r="D21" s="102"/>
      <c r="E21" s="93"/>
      <c r="F21" s="102"/>
      <c r="G21" s="102"/>
      <c r="H21" s="102"/>
      <c r="I21" s="29"/>
      <c r="J21" s="29" t="s">
        <v>1</v>
      </c>
      <c r="K21" s="29"/>
      <c r="L21" s="43"/>
      <c r="M21" s="102"/>
      <c r="N21" s="102"/>
      <c r="O21" s="102"/>
      <c r="P21" s="29" t="s">
        <v>114</v>
      </c>
      <c r="Q21" s="29" t="s">
        <v>35</v>
      </c>
      <c r="R21" s="29" t="s">
        <v>34</v>
      </c>
      <c r="S21" s="43" t="s">
        <v>113</v>
      </c>
      <c r="T21" s="102"/>
      <c r="U21" s="102"/>
      <c r="V21" s="102"/>
      <c r="W21" s="102"/>
      <c r="X21" s="102"/>
      <c r="Y21" s="102"/>
      <c r="Z21" s="102"/>
      <c r="AA21" s="102"/>
      <c r="AB21" s="102"/>
      <c r="AC21" s="102"/>
      <c r="AD21" s="102"/>
      <c r="AE21" s="102"/>
      <c r="AF21" s="102"/>
      <c r="AG21" s="102"/>
      <c r="AH21" s="102"/>
      <c r="AI21" s="106"/>
      <c r="AJ21" s="56" t="s">
        <v>511</v>
      </c>
      <c r="AK21" s="46">
        <f t="shared" si="9"/>
        <v>476285.2</v>
      </c>
      <c r="AL21" s="46">
        <f t="shared" si="10"/>
        <v>476285.2</v>
      </c>
      <c r="AM21" s="53">
        <v>458257.2</v>
      </c>
      <c r="AN21" s="53">
        <v>458257.2</v>
      </c>
      <c r="AO21" s="53">
        <v>4628.8999999999996</v>
      </c>
      <c r="AP21" s="53">
        <v>4628.8999999999996</v>
      </c>
      <c r="AQ21" s="53">
        <v>0</v>
      </c>
      <c r="AR21" s="53">
        <v>0</v>
      </c>
      <c r="AS21" s="53">
        <v>13399.1</v>
      </c>
      <c r="AT21" s="53">
        <v>13399.1</v>
      </c>
      <c r="AU21" s="46">
        <f t="shared" si="31"/>
        <v>110201.7</v>
      </c>
      <c r="AV21" s="53">
        <v>109099.7</v>
      </c>
      <c r="AW21" s="53">
        <v>1102</v>
      </c>
      <c r="AX21" s="53">
        <v>0</v>
      </c>
      <c r="AY21" s="53">
        <v>0</v>
      </c>
      <c r="AZ21" s="46">
        <f t="shared" si="32"/>
        <v>0</v>
      </c>
      <c r="BA21" s="53">
        <v>0</v>
      </c>
      <c r="BB21" s="53">
        <v>0</v>
      </c>
      <c r="BC21" s="53">
        <v>0</v>
      </c>
      <c r="BD21" s="53">
        <v>0</v>
      </c>
      <c r="BE21" s="46">
        <f t="shared" si="33"/>
        <v>0</v>
      </c>
      <c r="BF21" s="53">
        <v>0</v>
      </c>
      <c r="BG21" s="53">
        <v>0</v>
      </c>
      <c r="BH21" s="54">
        <v>0</v>
      </c>
      <c r="BI21" s="53">
        <v>0</v>
      </c>
      <c r="BJ21" s="46">
        <f t="shared" si="34"/>
        <v>0</v>
      </c>
      <c r="BK21" s="46">
        <f t="shared" si="1"/>
        <v>0</v>
      </c>
      <c r="BL21" s="46">
        <f t="shared" si="2"/>
        <v>0</v>
      </c>
      <c r="BM21" s="46">
        <f t="shared" si="3"/>
        <v>0</v>
      </c>
      <c r="BN21" s="46">
        <f t="shared" si="4"/>
        <v>0</v>
      </c>
      <c r="BO21" s="46">
        <f t="shared" si="16"/>
        <v>0</v>
      </c>
      <c r="BP21" s="46">
        <f t="shared" si="17"/>
        <v>0</v>
      </c>
      <c r="BQ21" s="53">
        <v>0</v>
      </c>
      <c r="BR21" s="53">
        <v>0</v>
      </c>
      <c r="BS21" s="53">
        <v>0</v>
      </c>
      <c r="BT21" s="53">
        <v>0</v>
      </c>
      <c r="BU21" s="53">
        <v>0</v>
      </c>
      <c r="BV21" s="53">
        <v>0</v>
      </c>
      <c r="BW21" s="53">
        <v>0</v>
      </c>
      <c r="BX21" s="53">
        <v>0</v>
      </c>
      <c r="BY21" s="46">
        <f t="shared" si="35"/>
        <v>0</v>
      </c>
      <c r="BZ21" s="53">
        <v>0</v>
      </c>
      <c r="CA21" s="53">
        <v>0</v>
      </c>
      <c r="CB21" s="53">
        <v>0</v>
      </c>
      <c r="CC21" s="53">
        <v>0</v>
      </c>
      <c r="CD21" s="46">
        <f t="shared" si="36"/>
        <v>0</v>
      </c>
      <c r="CE21" s="53">
        <v>0</v>
      </c>
      <c r="CF21" s="53">
        <v>0</v>
      </c>
      <c r="CG21" s="53">
        <v>0</v>
      </c>
      <c r="CH21" s="53">
        <v>0</v>
      </c>
      <c r="CI21" s="46">
        <f t="shared" si="6"/>
        <v>0</v>
      </c>
      <c r="CJ21" s="53">
        <v>0</v>
      </c>
      <c r="CK21" s="53">
        <v>0</v>
      </c>
      <c r="CL21" s="53">
        <v>0</v>
      </c>
      <c r="CM21" s="53">
        <v>0</v>
      </c>
      <c r="CN21" s="46">
        <f t="shared" si="7"/>
        <v>0</v>
      </c>
      <c r="CO21" s="47">
        <f t="shared" si="37"/>
        <v>0</v>
      </c>
      <c r="CP21" s="47">
        <f t="shared" si="38"/>
        <v>0</v>
      </c>
      <c r="CQ21" s="47">
        <f t="shared" si="39"/>
        <v>0</v>
      </c>
      <c r="CR21" s="47">
        <f t="shared" si="40"/>
        <v>0</v>
      </c>
      <c r="CS21" s="46">
        <f t="shared" si="46"/>
        <v>476285.2</v>
      </c>
      <c r="CT21" s="53">
        <v>458257.2</v>
      </c>
      <c r="CU21" s="53">
        <v>4628.8999999999996</v>
      </c>
      <c r="CV21" s="53">
        <v>0</v>
      </c>
      <c r="CW21" s="53">
        <v>13399.1</v>
      </c>
      <c r="CX21" s="46">
        <f t="shared" si="41"/>
        <v>110201.7</v>
      </c>
      <c r="CY21" s="53">
        <v>109099.7</v>
      </c>
      <c r="CZ21" s="53">
        <v>1102</v>
      </c>
      <c r="DA21" s="53">
        <v>0</v>
      </c>
      <c r="DB21" s="53">
        <v>0</v>
      </c>
      <c r="DC21" s="46">
        <f t="shared" si="42"/>
        <v>0</v>
      </c>
      <c r="DD21" s="53">
        <v>0</v>
      </c>
      <c r="DE21" s="53">
        <v>0</v>
      </c>
      <c r="DF21" s="53">
        <v>0</v>
      </c>
      <c r="DG21" s="53">
        <v>0</v>
      </c>
      <c r="DH21" s="46">
        <f t="shared" si="43"/>
        <v>0</v>
      </c>
      <c r="DI21" s="53">
        <v>0</v>
      </c>
      <c r="DJ21" s="53">
        <v>0</v>
      </c>
      <c r="DK21" s="53">
        <v>0</v>
      </c>
      <c r="DL21" s="53">
        <v>0</v>
      </c>
      <c r="DM21" s="46">
        <f t="shared" si="44"/>
        <v>0</v>
      </c>
      <c r="DN21" s="53">
        <v>0</v>
      </c>
      <c r="DO21" s="53">
        <v>0</v>
      </c>
      <c r="DP21" s="53">
        <v>0</v>
      </c>
      <c r="DQ21" s="53">
        <v>0</v>
      </c>
      <c r="DR21" s="46">
        <f t="shared" si="45"/>
        <v>0</v>
      </c>
      <c r="DS21" s="53">
        <v>0</v>
      </c>
      <c r="DT21" s="53">
        <v>0</v>
      </c>
      <c r="DU21" s="53">
        <v>0</v>
      </c>
      <c r="DV21" s="53">
        <v>0</v>
      </c>
      <c r="DW21" s="49" t="s">
        <v>381</v>
      </c>
      <c r="DX21" s="50" t="s">
        <v>5</v>
      </c>
    </row>
    <row r="22" spans="1:128" s="51" customFormat="1" ht="51" customHeight="1" x14ac:dyDescent="0.2">
      <c r="A22" s="39"/>
      <c r="B22" s="55">
        <v>401000007</v>
      </c>
      <c r="C22" s="97">
        <v>5</v>
      </c>
      <c r="D22" s="102" t="s">
        <v>510</v>
      </c>
      <c r="E22" s="92">
        <v>2508</v>
      </c>
      <c r="F22" s="102" t="s">
        <v>509</v>
      </c>
      <c r="G22" s="102" t="s">
        <v>508</v>
      </c>
      <c r="H22" s="102" t="s">
        <v>507</v>
      </c>
      <c r="I22" s="29"/>
      <c r="J22" s="29" t="s">
        <v>1</v>
      </c>
      <c r="K22" s="29"/>
      <c r="L22" s="43"/>
      <c r="M22" s="102" t="s">
        <v>114</v>
      </c>
      <c r="N22" s="102" t="s">
        <v>35</v>
      </c>
      <c r="O22" s="102" t="s">
        <v>34</v>
      </c>
      <c r="P22" s="29"/>
      <c r="Q22" s="29" t="s">
        <v>1</v>
      </c>
      <c r="R22" s="29"/>
      <c r="S22" s="43"/>
      <c r="T22" s="102"/>
      <c r="U22" s="102" t="s">
        <v>1</v>
      </c>
      <c r="V22" s="102"/>
      <c r="W22" s="102"/>
      <c r="X22" s="102" t="s">
        <v>1</v>
      </c>
      <c r="Y22" s="102"/>
      <c r="Z22" s="102" t="s">
        <v>506</v>
      </c>
      <c r="AA22" s="102" t="s">
        <v>35</v>
      </c>
      <c r="AB22" s="102" t="s">
        <v>505</v>
      </c>
      <c r="AC22" s="102"/>
      <c r="AD22" s="102" t="s">
        <v>1</v>
      </c>
      <c r="AE22" s="102"/>
      <c r="AF22" s="102" t="s">
        <v>504</v>
      </c>
      <c r="AG22" s="102" t="s">
        <v>503</v>
      </c>
      <c r="AH22" s="102" t="s">
        <v>502</v>
      </c>
      <c r="AI22" s="105" t="s">
        <v>501</v>
      </c>
      <c r="AJ22" s="56" t="s">
        <v>500</v>
      </c>
      <c r="AK22" s="46">
        <f t="shared" si="9"/>
        <v>2821420</v>
      </c>
      <c r="AL22" s="46">
        <f t="shared" si="10"/>
        <v>2755782.7</v>
      </c>
      <c r="AM22" s="53">
        <v>1398590.4</v>
      </c>
      <c r="AN22" s="53">
        <v>1396534.1</v>
      </c>
      <c r="AO22" s="53">
        <v>93901</v>
      </c>
      <c r="AP22" s="53">
        <v>93878</v>
      </c>
      <c r="AQ22" s="53">
        <v>0</v>
      </c>
      <c r="AR22" s="53">
        <v>0</v>
      </c>
      <c r="AS22" s="53">
        <v>1328928.6000000001</v>
      </c>
      <c r="AT22" s="53">
        <v>1265370.6000000001</v>
      </c>
      <c r="AU22" s="46">
        <f t="shared" si="31"/>
        <v>1163728.7</v>
      </c>
      <c r="AV22" s="53">
        <v>121471</v>
      </c>
      <c r="AW22" s="53">
        <v>79870.399999999994</v>
      </c>
      <c r="AX22" s="53">
        <v>0</v>
      </c>
      <c r="AY22" s="53">
        <v>962387.3</v>
      </c>
      <c r="AZ22" s="46">
        <f t="shared" si="32"/>
        <v>928871.2</v>
      </c>
      <c r="BA22" s="53">
        <v>130712.2</v>
      </c>
      <c r="BB22" s="53">
        <v>87510.1</v>
      </c>
      <c r="BC22" s="53">
        <v>0</v>
      </c>
      <c r="BD22" s="53">
        <v>710648.9</v>
      </c>
      <c r="BE22" s="46">
        <f t="shared" si="33"/>
        <v>967775.3</v>
      </c>
      <c r="BF22" s="53">
        <v>127536.2</v>
      </c>
      <c r="BG22" s="53">
        <v>87510.1</v>
      </c>
      <c r="BH22" s="54">
        <v>0</v>
      </c>
      <c r="BI22" s="53">
        <v>752729</v>
      </c>
      <c r="BJ22" s="46">
        <f t="shared" si="34"/>
        <v>967775.3</v>
      </c>
      <c r="BK22" s="46">
        <f t="shared" si="1"/>
        <v>127536.2</v>
      </c>
      <c r="BL22" s="46">
        <f t="shared" si="2"/>
        <v>87510.1</v>
      </c>
      <c r="BM22" s="46">
        <f t="shared" si="3"/>
        <v>0</v>
      </c>
      <c r="BN22" s="46">
        <f t="shared" si="4"/>
        <v>752729</v>
      </c>
      <c r="BO22" s="46">
        <f t="shared" si="16"/>
        <v>2821420</v>
      </c>
      <c r="BP22" s="46">
        <f t="shared" si="17"/>
        <v>2755782.7</v>
      </c>
      <c r="BQ22" s="53">
        <v>1398590.4</v>
      </c>
      <c r="BR22" s="53">
        <v>1396534.1</v>
      </c>
      <c r="BS22" s="53">
        <v>93901</v>
      </c>
      <c r="BT22" s="53">
        <v>93878</v>
      </c>
      <c r="BU22" s="53">
        <v>0</v>
      </c>
      <c r="BV22" s="53">
        <v>0</v>
      </c>
      <c r="BW22" s="53">
        <v>1328928.6000000001</v>
      </c>
      <c r="BX22" s="53">
        <v>1265370.6000000001</v>
      </c>
      <c r="BY22" s="46">
        <f t="shared" si="35"/>
        <v>1163728.7</v>
      </c>
      <c r="BZ22" s="53">
        <v>121471</v>
      </c>
      <c r="CA22" s="53">
        <v>79870.399999999994</v>
      </c>
      <c r="CB22" s="53">
        <v>0</v>
      </c>
      <c r="CC22" s="53">
        <v>962387.3</v>
      </c>
      <c r="CD22" s="46">
        <f t="shared" si="36"/>
        <v>928871.2</v>
      </c>
      <c r="CE22" s="53">
        <v>130712.2</v>
      </c>
      <c r="CF22" s="53">
        <v>87510.1</v>
      </c>
      <c r="CG22" s="53">
        <v>0</v>
      </c>
      <c r="CH22" s="53">
        <v>710648.9</v>
      </c>
      <c r="CI22" s="46">
        <f t="shared" si="6"/>
        <v>967775.3</v>
      </c>
      <c r="CJ22" s="53">
        <v>127536.2</v>
      </c>
      <c r="CK22" s="53">
        <v>87510.1</v>
      </c>
      <c r="CL22" s="53">
        <v>0</v>
      </c>
      <c r="CM22" s="53">
        <v>752729</v>
      </c>
      <c r="CN22" s="46">
        <f t="shared" si="7"/>
        <v>967775.3</v>
      </c>
      <c r="CO22" s="47">
        <f t="shared" si="37"/>
        <v>127536.2</v>
      </c>
      <c r="CP22" s="47">
        <f t="shared" si="38"/>
        <v>87510.1</v>
      </c>
      <c r="CQ22" s="47">
        <f t="shared" si="39"/>
        <v>0</v>
      </c>
      <c r="CR22" s="47">
        <f t="shared" si="40"/>
        <v>752729</v>
      </c>
      <c r="CS22" s="46">
        <f t="shared" si="46"/>
        <v>2821420</v>
      </c>
      <c r="CT22" s="53">
        <v>1398590.4</v>
      </c>
      <c r="CU22" s="53">
        <v>93901</v>
      </c>
      <c r="CV22" s="53">
        <v>0</v>
      </c>
      <c r="CW22" s="53">
        <v>1328928.6000000001</v>
      </c>
      <c r="CX22" s="46">
        <f t="shared" si="41"/>
        <v>6825368</v>
      </c>
      <c r="CY22" s="53">
        <v>372759</v>
      </c>
      <c r="CZ22" s="53">
        <v>82408.600000000006</v>
      </c>
      <c r="DA22" s="53">
        <v>0</v>
      </c>
      <c r="DB22" s="53">
        <v>6370200.4000000004</v>
      </c>
      <c r="DC22" s="46">
        <f t="shared" si="42"/>
        <v>928871.2</v>
      </c>
      <c r="DD22" s="53">
        <v>130712.2</v>
      </c>
      <c r="DE22" s="53">
        <v>87510.1</v>
      </c>
      <c r="DF22" s="53">
        <v>0</v>
      </c>
      <c r="DG22" s="53">
        <v>710648.9</v>
      </c>
      <c r="DH22" s="46">
        <f t="shared" si="43"/>
        <v>2821420</v>
      </c>
      <c r="DI22" s="53">
        <v>1398590.4</v>
      </c>
      <c r="DJ22" s="53">
        <v>93901</v>
      </c>
      <c r="DK22" s="53">
        <v>0</v>
      </c>
      <c r="DL22" s="53">
        <v>1328928.6000000001</v>
      </c>
      <c r="DM22" s="46">
        <f t="shared" si="44"/>
        <v>6825368</v>
      </c>
      <c r="DN22" s="53">
        <v>372759</v>
      </c>
      <c r="DO22" s="53">
        <v>82408.600000000006</v>
      </c>
      <c r="DP22" s="53">
        <v>0</v>
      </c>
      <c r="DQ22" s="53">
        <v>6370200.4000000004</v>
      </c>
      <c r="DR22" s="46">
        <f t="shared" si="45"/>
        <v>928871.2</v>
      </c>
      <c r="DS22" s="53">
        <v>130712.2</v>
      </c>
      <c r="DT22" s="53">
        <v>87510.1</v>
      </c>
      <c r="DU22" s="53">
        <v>0</v>
      </c>
      <c r="DV22" s="53">
        <v>710648.9</v>
      </c>
      <c r="DW22" s="49" t="s">
        <v>381</v>
      </c>
      <c r="DX22" s="50" t="s">
        <v>5</v>
      </c>
    </row>
    <row r="23" spans="1:128" s="51" customFormat="1" ht="99.75" customHeight="1" x14ac:dyDescent="0.2">
      <c r="A23" s="39"/>
      <c r="B23" s="55">
        <v>401000007</v>
      </c>
      <c r="C23" s="95"/>
      <c r="D23" s="102"/>
      <c r="E23" s="93"/>
      <c r="F23" s="102"/>
      <c r="G23" s="102"/>
      <c r="H23" s="102"/>
      <c r="I23" s="29"/>
      <c r="J23" s="29" t="s">
        <v>1</v>
      </c>
      <c r="K23" s="29"/>
      <c r="L23" s="43"/>
      <c r="M23" s="102"/>
      <c r="N23" s="102"/>
      <c r="O23" s="102"/>
      <c r="P23" s="29" t="s">
        <v>114</v>
      </c>
      <c r="Q23" s="29" t="s">
        <v>35</v>
      </c>
      <c r="R23" s="29" t="s">
        <v>34</v>
      </c>
      <c r="S23" s="43" t="s">
        <v>113</v>
      </c>
      <c r="T23" s="102"/>
      <c r="U23" s="102"/>
      <c r="V23" s="102"/>
      <c r="W23" s="102"/>
      <c r="X23" s="102"/>
      <c r="Y23" s="102"/>
      <c r="Z23" s="102"/>
      <c r="AA23" s="102"/>
      <c r="AB23" s="102"/>
      <c r="AC23" s="102"/>
      <c r="AD23" s="102"/>
      <c r="AE23" s="102"/>
      <c r="AF23" s="102"/>
      <c r="AG23" s="102"/>
      <c r="AH23" s="102"/>
      <c r="AI23" s="105"/>
      <c r="AJ23" s="56" t="s">
        <v>112</v>
      </c>
      <c r="AK23" s="46">
        <f t="shared" si="9"/>
        <v>352804.4</v>
      </c>
      <c r="AL23" s="46">
        <f t="shared" si="10"/>
        <v>352618.60000000003</v>
      </c>
      <c r="AM23" s="53">
        <v>181227.5</v>
      </c>
      <c r="AN23" s="53">
        <v>181227.5</v>
      </c>
      <c r="AO23" s="53">
        <v>81576.899999999994</v>
      </c>
      <c r="AP23" s="53">
        <v>81576.899999999994</v>
      </c>
      <c r="AQ23" s="53">
        <v>0</v>
      </c>
      <c r="AR23" s="53">
        <v>0</v>
      </c>
      <c r="AS23" s="53">
        <v>90000</v>
      </c>
      <c r="AT23" s="53">
        <v>89814.2</v>
      </c>
      <c r="AU23" s="46">
        <f t="shared" si="31"/>
        <v>279274.5</v>
      </c>
      <c r="AV23" s="53">
        <v>118404.4</v>
      </c>
      <c r="AW23" s="53">
        <v>79839.7</v>
      </c>
      <c r="AX23" s="53">
        <v>0</v>
      </c>
      <c r="AY23" s="53">
        <v>81030.399999999994</v>
      </c>
      <c r="AZ23" s="46">
        <f t="shared" si="32"/>
        <v>262294.3</v>
      </c>
      <c r="BA23" s="53">
        <v>130712.2</v>
      </c>
      <c r="BB23" s="53">
        <v>87510.1</v>
      </c>
      <c r="BC23" s="53">
        <v>0</v>
      </c>
      <c r="BD23" s="53">
        <v>44072</v>
      </c>
      <c r="BE23" s="46">
        <f t="shared" si="33"/>
        <v>259118.3</v>
      </c>
      <c r="BF23" s="53">
        <v>127536.2</v>
      </c>
      <c r="BG23" s="53">
        <v>87510.1</v>
      </c>
      <c r="BH23" s="54">
        <v>0</v>
      </c>
      <c r="BI23" s="53">
        <v>44072</v>
      </c>
      <c r="BJ23" s="46">
        <f t="shared" si="34"/>
        <v>259118.3</v>
      </c>
      <c r="BK23" s="46">
        <f t="shared" si="1"/>
        <v>127536.2</v>
      </c>
      <c r="BL23" s="46">
        <f t="shared" si="2"/>
        <v>87510.1</v>
      </c>
      <c r="BM23" s="46">
        <f t="shared" si="3"/>
        <v>0</v>
      </c>
      <c r="BN23" s="46">
        <f t="shared" si="4"/>
        <v>44072</v>
      </c>
      <c r="BO23" s="46">
        <f t="shared" si="16"/>
        <v>352804.4</v>
      </c>
      <c r="BP23" s="46">
        <f t="shared" si="17"/>
        <v>352618.60000000003</v>
      </c>
      <c r="BQ23" s="53">
        <v>181227.5</v>
      </c>
      <c r="BR23" s="53">
        <v>181227.5</v>
      </c>
      <c r="BS23" s="53">
        <v>81576.899999999994</v>
      </c>
      <c r="BT23" s="53">
        <v>81576.899999999994</v>
      </c>
      <c r="BU23" s="53">
        <v>0</v>
      </c>
      <c r="BV23" s="53">
        <v>0</v>
      </c>
      <c r="BW23" s="53">
        <v>90000</v>
      </c>
      <c r="BX23" s="53">
        <v>89814.2</v>
      </c>
      <c r="BY23" s="46">
        <f t="shared" si="35"/>
        <v>279274.5</v>
      </c>
      <c r="BZ23" s="53">
        <v>118404.4</v>
      </c>
      <c r="CA23" s="53">
        <v>79839.7</v>
      </c>
      <c r="CB23" s="53">
        <v>0</v>
      </c>
      <c r="CC23" s="53">
        <v>81030.399999999994</v>
      </c>
      <c r="CD23" s="46">
        <f t="shared" si="36"/>
        <v>262294.3</v>
      </c>
      <c r="CE23" s="53">
        <v>130712.2</v>
      </c>
      <c r="CF23" s="53">
        <v>87510.1</v>
      </c>
      <c r="CG23" s="53">
        <v>0</v>
      </c>
      <c r="CH23" s="53">
        <v>44072</v>
      </c>
      <c r="CI23" s="46">
        <f t="shared" si="6"/>
        <v>259118.3</v>
      </c>
      <c r="CJ23" s="53">
        <v>127536.2</v>
      </c>
      <c r="CK23" s="53">
        <v>87510.1</v>
      </c>
      <c r="CL23" s="53">
        <v>0</v>
      </c>
      <c r="CM23" s="53">
        <v>44072</v>
      </c>
      <c r="CN23" s="46">
        <f t="shared" si="7"/>
        <v>259118.3</v>
      </c>
      <c r="CO23" s="47">
        <f t="shared" si="37"/>
        <v>127536.2</v>
      </c>
      <c r="CP23" s="47">
        <f t="shared" si="38"/>
        <v>87510.1</v>
      </c>
      <c r="CQ23" s="47">
        <f t="shared" si="39"/>
        <v>0</v>
      </c>
      <c r="CR23" s="47">
        <f t="shared" si="40"/>
        <v>44072</v>
      </c>
      <c r="CS23" s="46">
        <f t="shared" si="46"/>
        <v>352804.4</v>
      </c>
      <c r="CT23" s="53">
        <v>181227.5</v>
      </c>
      <c r="CU23" s="53">
        <v>81576.899999999994</v>
      </c>
      <c r="CV23" s="53">
        <v>0</v>
      </c>
      <c r="CW23" s="53">
        <v>90000</v>
      </c>
      <c r="CX23" s="46">
        <f t="shared" si="41"/>
        <v>279274.5</v>
      </c>
      <c r="CY23" s="53">
        <v>118404.4</v>
      </c>
      <c r="CZ23" s="53">
        <v>79839.7</v>
      </c>
      <c r="DA23" s="53">
        <v>0</v>
      </c>
      <c r="DB23" s="53">
        <v>81030.399999999994</v>
      </c>
      <c r="DC23" s="46">
        <f t="shared" si="42"/>
        <v>262294.3</v>
      </c>
      <c r="DD23" s="53">
        <v>130712.2</v>
      </c>
      <c r="DE23" s="53">
        <v>87510.1</v>
      </c>
      <c r="DF23" s="53">
        <v>0</v>
      </c>
      <c r="DG23" s="53">
        <v>44072</v>
      </c>
      <c r="DH23" s="46">
        <f t="shared" si="43"/>
        <v>352804.4</v>
      </c>
      <c r="DI23" s="53">
        <v>181227.5</v>
      </c>
      <c r="DJ23" s="53">
        <v>81576.899999999994</v>
      </c>
      <c r="DK23" s="53">
        <v>0</v>
      </c>
      <c r="DL23" s="53">
        <v>90000</v>
      </c>
      <c r="DM23" s="46">
        <f t="shared" si="44"/>
        <v>279274.5</v>
      </c>
      <c r="DN23" s="53">
        <v>118404.4</v>
      </c>
      <c r="DO23" s="53">
        <v>79839.7</v>
      </c>
      <c r="DP23" s="53">
        <v>0</v>
      </c>
      <c r="DQ23" s="53">
        <v>81030.399999999994</v>
      </c>
      <c r="DR23" s="46">
        <f t="shared" si="45"/>
        <v>262294.3</v>
      </c>
      <c r="DS23" s="53">
        <v>130712.2</v>
      </c>
      <c r="DT23" s="53">
        <v>87510.1</v>
      </c>
      <c r="DU23" s="53">
        <v>0</v>
      </c>
      <c r="DV23" s="53">
        <v>44072</v>
      </c>
      <c r="DW23" s="49" t="s">
        <v>381</v>
      </c>
      <c r="DX23" s="50" t="s">
        <v>5</v>
      </c>
    </row>
    <row r="24" spans="1:128" s="51" customFormat="1" ht="109.5" customHeight="1" x14ac:dyDescent="0.2">
      <c r="A24" s="39"/>
      <c r="B24" s="40">
        <v>401000010</v>
      </c>
      <c r="C24" s="41">
        <v>5</v>
      </c>
      <c r="D24" s="29" t="s">
        <v>597</v>
      </c>
      <c r="E24" s="42">
        <v>2511</v>
      </c>
      <c r="F24" s="29" t="s">
        <v>497</v>
      </c>
      <c r="G24" s="29" t="s">
        <v>496</v>
      </c>
      <c r="H24" s="29" t="s">
        <v>495</v>
      </c>
      <c r="I24" s="29"/>
      <c r="J24" s="29" t="s">
        <v>1</v>
      </c>
      <c r="K24" s="29"/>
      <c r="L24" s="43"/>
      <c r="M24" s="29"/>
      <c r="N24" s="29" t="s">
        <v>1</v>
      </c>
      <c r="O24" s="29"/>
      <c r="P24" s="29"/>
      <c r="Q24" s="29" t="s">
        <v>1</v>
      </c>
      <c r="R24" s="29"/>
      <c r="S24" s="43"/>
      <c r="T24" s="29"/>
      <c r="U24" s="29" t="s">
        <v>1</v>
      </c>
      <c r="V24" s="29"/>
      <c r="W24" s="29"/>
      <c r="X24" s="29" t="s">
        <v>1</v>
      </c>
      <c r="Y24" s="29"/>
      <c r="Z24" s="29" t="s">
        <v>494</v>
      </c>
      <c r="AA24" s="29" t="s">
        <v>54</v>
      </c>
      <c r="AB24" s="29" t="s">
        <v>493</v>
      </c>
      <c r="AC24" s="29"/>
      <c r="AD24" s="29" t="s">
        <v>1</v>
      </c>
      <c r="AE24" s="29"/>
      <c r="AF24" s="29" t="s">
        <v>499</v>
      </c>
      <c r="AG24" s="29" t="s">
        <v>654</v>
      </c>
      <c r="AH24" s="29" t="s">
        <v>498</v>
      </c>
      <c r="AI24" s="57" t="s">
        <v>488</v>
      </c>
      <c r="AJ24" s="41" t="s">
        <v>56</v>
      </c>
      <c r="AK24" s="46">
        <f t="shared" si="9"/>
        <v>207488.6</v>
      </c>
      <c r="AL24" s="46">
        <f t="shared" si="10"/>
        <v>177770</v>
      </c>
      <c r="AM24" s="53">
        <v>0</v>
      </c>
      <c r="AN24" s="53">
        <v>0</v>
      </c>
      <c r="AO24" s="53">
        <v>0</v>
      </c>
      <c r="AP24" s="53">
        <v>0</v>
      </c>
      <c r="AQ24" s="53">
        <v>0</v>
      </c>
      <c r="AR24" s="53">
        <v>0</v>
      </c>
      <c r="AS24" s="53">
        <v>207488.6</v>
      </c>
      <c r="AT24" s="53">
        <v>177770</v>
      </c>
      <c r="AU24" s="46">
        <f t="shared" si="31"/>
        <v>251107.4</v>
      </c>
      <c r="AV24" s="53">
        <v>0</v>
      </c>
      <c r="AW24" s="53">
        <v>0</v>
      </c>
      <c r="AX24" s="53">
        <v>0</v>
      </c>
      <c r="AY24" s="53">
        <v>251107.4</v>
      </c>
      <c r="AZ24" s="46">
        <f t="shared" si="32"/>
        <v>230435.20000000001</v>
      </c>
      <c r="BA24" s="53">
        <v>0</v>
      </c>
      <c r="BB24" s="53">
        <v>0</v>
      </c>
      <c r="BC24" s="53">
        <v>0</v>
      </c>
      <c r="BD24" s="53">
        <v>230435.20000000001</v>
      </c>
      <c r="BE24" s="46">
        <f t="shared" si="33"/>
        <v>230435.20000000001</v>
      </c>
      <c r="BF24" s="53">
        <v>0</v>
      </c>
      <c r="BG24" s="53">
        <v>0</v>
      </c>
      <c r="BH24" s="54">
        <v>0</v>
      </c>
      <c r="BI24" s="53">
        <v>230435.20000000001</v>
      </c>
      <c r="BJ24" s="46">
        <f t="shared" si="34"/>
        <v>230435.20000000001</v>
      </c>
      <c r="BK24" s="46">
        <f t="shared" si="1"/>
        <v>0</v>
      </c>
      <c r="BL24" s="46">
        <f t="shared" si="2"/>
        <v>0</v>
      </c>
      <c r="BM24" s="46">
        <f t="shared" si="3"/>
        <v>0</v>
      </c>
      <c r="BN24" s="46">
        <f t="shared" si="4"/>
        <v>230435.20000000001</v>
      </c>
      <c r="BO24" s="46">
        <f t="shared" si="16"/>
        <v>207488.6</v>
      </c>
      <c r="BP24" s="46">
        <f t="shared" si="17"/>
        <v>177770</v>
      </c>
      <c r="BQ24" s="53">
        <v>0</v>
      </c>
      <c r="BR24" s="53">
        <v>0</v>
      </c>
      <c r="BS24" s="53">
        <v>0</v>
      </c>
      <c r="BT24" s="53">
        <v>0</v>
      </c>
      <c r="BU24" s="53">
        <v>0</v>
      </c>
      <c r="BV24" s="53">
        <v>0</v>
      </c>
      <c r="BW24" s="53">
        <v>207488.6</v>
      </c>
      <c r="BX24" s="53">
        <v>177770</v>
      </c>
      <c r="BY24" s="46">
        <f t="shared" si="35"/>
        <v>251107.4</v>
      </c>
      <c r="BZ24" s="53">
        <v>0</v>
      </c>
      <c r="CA24" s="53">
        <v>0</v>
      </c>
      <c r="CB24" s="53">
        <v>0</v>
      </c>
      <c r="CC24" s="53">
        <v>251107.4</v>
      </c>
      <c r="CD24" s="46">
        <f t="shared" si="36"/>
        <v>230435.20000000001</v>
      </c>
      <c r="CE24" s="53">
        <v>0</v>
      </c>
      <c r="CF24" s="53">
        <v>0</v>
      </c>
      <c r="CG24" s="53">
        <v>0</v>
      </c>
      <c r="CH24" s="53">
        <v>230435.20000000001</v>
      </c>
      <c r="CI24" s="46">
        <f t="shared" si="6"/>
        <v>230435.20000000001</v>
      </c>
      <c r="CJ24" s="53">
        <v>0</v>
      </c>
      <c r="CK24" s="53">
        <v>0</v>
      </c>
      <c r="CL24" s="53">
        <v>0</v>
      </c>
      <c r="CM24" s="53">
        <v>230435.20000000001</v>
      </c>
      <c r="CN24" s="46">
        <f t="shared" si="7"/>
        <v>230435.20000000001</v>
      </c>
      <c r="CO24" s="47">
        <f t="shared" si="37"/>
        <v>0</v>
      </c>
      <c r="CP24" s="47">
        <f t="shared" si="38"/>
        <v>0</v>
      </c>
      <c r="CQ24" s="47">
        <f t="shared" si="39"/>
        <v>0</v>
      </c>
      <c r="CR24" s="47">
        <f t="shared" si="40"/>
        <v>230435.20000000001</v>
      </c>
      <c r="CS24" s="46">
        <f t="shared" si="46"/>
        <v>207488.6</v>
      </c>
      <c r="CT24" s="53">
        <v>0</v>
      </c>
      <c r="CU24" s="53">
        <v>0</v>
      </c>
      <c r="CV24" s="53">
        <v>0</v>
      </c>
      <c r="CW24" s="53">
        <v>207488.6</v>
      </c>
      <c r="CX24" s="46">
        <f t="shared" si="41"/>
        <v>542707.4</v>
      </c>
      <c r="CY24" s="53">
        <v>0</v>
      </c>
      <c r="CZ24" s="53">
        <f>0+291600</f>
        <v>291600</v>
      </c>
      <c r="DA24" s="53">
        <v>0</v>
      </c>
      <c r="DB24" s="53">
        <v>251107.4</v>
      </c>
      <c r="DC24" s="46">
        <f t="shared" si="42"/>
        <v>230435.20000000001</v>
      </c>
      <c r="DD24" s="53">
        <v>0</v>
      </c>
      <c r="DE24" s="53">
        <v>0</v>
      </c>
      <c r="DF24" s="53">
        <v>0</v>
      </c>
      <c r="DG24" s="53">
        <v>230435.20000000001</v>
      </c>
      <c r="DH24" s="46">
        <f t="shared" si="43"/>
        <v>207488.6</v>
      </c>
      <c r="DI24" s="53">
        <v>0</v>
      </c>
      <c r="DJ24" s="53">
        <v>0</v>
      </c>
      <c r="DK24" s="53">
        <v>0</v>
      </c>
      <c r="DL24" s="53">
        <v>207488.6</v>
      </c>
      <c r="DM24" s="46">
        <f t="shared" si="44"/>
        <v>542707.4</v>
      </c>
      <c r="DN24" s="53">
        <v>0</v>
      </c>
      <c r="DO24" s="53">
        <v>291600</v>
      </c>
      <c r="DP24" s="53">
        <v>0</v>
      </c>
      <c r="DQ24" s="53">
        <v>251107.4</v>
      </c>
      <c r="DR24" s="46">
        <f t="shared" si="45"/>
        <v>230435.20000000001</v>
      </c>
      <c r="DS24" s="53">
        <v>0</v>
      </c>
      <c r="DT24" s="53">
        <v>0</v>
      </c>
      <c r="DU24" s="53">
        <v>0</v>
      </c>
      <c r="DV24" s="53">
        <v>230435.20000000001</v>
      </c>
      <c r="DW24" s="49" t="s">
        <v>381</v>
      </c>
      <c r="DX24" s="50" t="s">
        <v>5</v>
      </c>
    </row>
    <row r="25" spans="1:128" s="51" customFormat="1" ht="173.25" customHeight="1" x14ac:dyDescent="0.2">
      <c r="A25" s="39"/>
      <c r="B25" s="40">
        <v>401000012</v>
      </c>
      <c r="C25" s="41">
        <v>5</v>
      </c>
      <c r="D25" s="29" t="s">
        <v>598</v>
      </c>
      <c r="E25" s="42">
        <v>2513</v>
      </c>
      <c r="F25" s="29" t="s">
        <v>497</v>
      </c>
      <c r="G25" s="29" t="s">
        <v>496</v>
      </c>
      <c r="H25" s="29" t="s">
        <v>495</v>
      </c>
      <c r="I25" s="29"/>
      <c r="J25" s="29" t="s">
        <v>1</v>
      </c>
      <c r="K25" s="29"/>
      <c r="L25" s="43"/>
      <c r="M25" s="29"/>
      <c r="N25" s="29" t="s">
        <v>1</v>
      </c>
      <c r="O25" s="29"/>
      <c r="P25" s="29"/>
      <c r="Q25" s="29" t="s">
        <v>1</v>
      </c>
      <c r="R25" s="29"/>
      <c r="S25" s="43"/>
      <c r="T25" s="29"/>
      <c r="U25" s="29" t="s">
        <v>1</v>
      </c>
      <c r="V25" s="29"/>
      <c r="W25" s="29"/>
      <c r="X25" s="29" t="s">
        <v>1</v>
      </c>
      <c r="Y25" s="29"/>
      <c r="Z25" s="29" t="s">
        <v>494</v>
      </c>
      <c r="AA25" s="29" t="s">
        <v>54</v>
      </c>
      <c r="AB25" s="29" t="s">
        <v>493</v>
      </c>
      <c r="AC25" s="29" t="s">
        <v>492</v>
      </c>
      <c r="AD25" s="29" t="s">
        <v>159</v>
      </c>
      <c r="AE25" s="29" t="s">
        <v>491</v>
      </c>
      <c r="AF25" s="29" t="s">
        <v>490</v>
      </c>
      <c r="AG25" s="29" t="s">
        <v>655</v>
      </c>
      <c r="AH25" s="29" t="s">
        <v>489</v>
      </c>
      <c r="AI25" s="52" t="s">
        <v>488</v>
      </c>
      <c r="AJ25" s="41" t="s">
        <v>56</v>
      </c>
      <c r="AK25" s="46">
        <f t="shared" si="9"/>
        <v>277344.5</v>
      </c>
      <c r="AL25" s="46">
        <f t="shared" si="10"/>
        <v>225942.5</v>
      </c>
      <c r="AM25" s="53">
        <v>0</v>
      </c>
      <c r="AN25" s="53">
        <v>0</v>
      </c>
      <c r="AO25" s="53">
        <v>76535.8</v>
      </c>
      <c r="AP25" s="53">
        <v>27835</v>
      </c>
      <c r="AQ25" s="53">
        <v>0</v>
      </c>
      <c r="AR25" s="53">
        <v>0</v>
      </c>
      <c r="AS25" s="53">
        <v>200808.7</v>
      </c>
      <c r="AT25" s="53">
        <v>198107.5</v>
      </c>
      <c r="AU25" s="46">
        <f t="shared" si="31"/>
        <v>289308.7</v>
      </c>
      <c r="AV25" s="53">
        <v>0</v>
      </c>
      <c r="AW25" s="53">
        <v>50000</v>
      </c>
      <c r="AX25" s="53">
        <v>0</v>
      </c>
      <c r="AY25" s="53">
        <v>239308.7</v>
      </c>
      <c r="AZ25" s="46">
        <f t="shared" si="32"/>
        <v>259980.9</v>
      </c>
      <c r="BA25" s="53">
        <v>0</v>
      </c>
      <c r="BB25" s="53">
        <v>0</v>
      </c>
      <c r="BC25" s="53">
        <v>0</v>
      </c>
      <c r="BD25" s="53">
        <v>259980.9</v>
      </c>
      <c r="BE25" s="46">
        <f t="shared" si="33"/>
        <v>259980.9</v>
      </c>
      <c r="BF25" s="53">
        <v>0</v>
      </c>
      <c r="BG25" s="53">
        <v>0</v>
      </c>
      <c r="BH25" s="54">
        <v>0</v>
      </c>
      <c r="BI25" s="53">
        <v>259980.9</v>
      </c>
      <c r="BJ25" s="46">
        <f t="shared" si="34"/>
        <v>259980.9</v>
      </c>
      <c r="BK25" s="46">
        <f t="shared" si="1"/>
        <v>0</v>
      </c>
      <c r="BL25" s="46">
        <f t="shared" si="2"/>
        <v>0</v>
      </c>
      <c r="BM25" s="46">
        <f t="shared" si="3"/>
        <v>0</v>
      </c>
      <c r="BN25" s="46">
        <f t="shared" si="4"/>
        <v>259980.9</v>
      </c>
      <c r="BO25" s="46">
        <f t="shared" si="16"/>
        <v>277344.5</v>
      </c>
      <c r="BP25" s="46">
        <f t="shared" si="17"/>
        <v>225942.5</v>
      </c>
      <c r="BQ25" s="53">
        <v>0</v>
      </c>
      <c r="BR25" s="53">
        <v>0</v>
      </c>
      <c r="BS25" s="53">
        <v>76535.8</v>
      </c>
      <c r="BT25" s="53">
        <v>27835</v>
      </c>
      <c r="BU25" s="53">
        <v>0</v>
      </c>
      <c r="BV25" s="53">
        <v>0</v>
      </c>
      <c r="BW25" s="53">
        <v>200808.7</v>
      </c>
      <c r="BX25" s="53">
        <v>198107.5</v>
      </c>
      <c r="BY25" s="46">
        <f t="shared" si="35"/>
        <v>289308.7</v>
      </c>
      <c r="BZ25" s="53">
        <v>0</v>
      </c>
      <c r="CA25" s="53">
        <v>50000</v>
      </c>
      <c r="CB25" s="53">
        <v>0</v>
      </c>
      <c r="CC25" s="53">
        <v>239308.7</v>
      </c>
      <c r="CD25" s="46">
        <f t="shared" si="36"/>
        <v>259980.9</v>
      </c>
      <c r="CE25" s="53">
        <v>0</v>
      </c>
      <c r="CF25" s="53">
        <v>0</v>
      </c>
      <c r="CG25" s="53">
        <v>0</v>
      </c>
      <c r="CH25" s="53">
        <v>259980.9</v>
      </c>
      <c r="CI25" s="46">
        <f t="shared" si="6"/>
        <v>259980.9</v>
      </c>
      <c r="CJ25" s="53">
        <v>0</v>
      </c>
      <c r="CK25" s="53">
        <v>0</v>
      </c>
      <c r="CL25" s="53">
        <v>0</v>
      </c>
      <c r="CM25" s="53">
        <v>259980.9</v>
      </c>
      <c r="CN25" s="46">
        <f t="shared" si="7"/>
        <v>259980.9</v>
      </c>
      <c r="CO25" s="47">
        <f t="shared" si="37"/>
        <v>0</v>
      </c>
      <c r="CP25" s="47">
        <f t="shared" si="38"/>
        <v>0</v>
      </c>
      <c r="CQ25" s="47">
        <f t="shared" si="39"/>
        <v>0</v>
      </c>
      <c r="CR25" s="47">
        <f t="shared" si="40"/>
        <v>259980.9</v>
      </c>
      <c r="CS25" s="46">
        <f t="shared" si="46"/>
        <v>277344.5</v>
      </c>
      <c r="CT25" s="53">
        <v>0</v>
      </c>
      <c r="CU25" s="53">
        <v>76535.8</v>
      </c>
      <c r="CV25" s="53">
        <v>0</v>
      </c>
      <c r="CW25" s="53">
        <v>200808.7</v>
      </c>
      <c r="CX25" s="46">
        <f t="shared" si="41"/>
        <v>339308.7</v>
      </c>
      <c r="CY25" s="53">
        <v>0</v>
      </c>
      <c r="CZ25" s="53">
        <v>100000</v>
      </c>
      <c r="DA25" s="53">
        <v>0</v>
      </c>
      <c r="DB25" s="53">
        <v>239308.7</v>
      </c>
      <c r="DC25" s="46">
        <f t="shared" si="42"/>
        <v>259980.9</v>
      </c>
      <c r="DD25" s="53">
        <v>0</v>
      </c>
      <c r="DE25" s="53">
        <v>0</v>
      </c>
      <c r="DF25" s="53">
        <v>0</v>
      </c>
      <c r="DG25" s="53">
        <v>259980.9</v>
      </c>
      <c r="DH25" s="46">
        <f t="shared" si="43"/>
        <v>277344.5</v>
      </c>
      <c r="DI25" s="53">
        <v>0</v>
      </c>
      <c r="DJ25" s="53">
        <v>76535.8</v>
      </c>
      <c r="DK25" s="53">
        <v>0</v>
      </c>
      <c r="DL25" s="53">
        <v>200808.7</v>
      </c>
      <c r="DM25" s="46">
        <f t="shared" si="44"/>
        <v>339308.7</v>
      </c>
      <c r="DN25" s="53">
        <v>0</v>
      </c>
      <c r="DO25" s="53">
        <v>100000</v>
      </c>
      <c r="DP25" s="53">
        <v>0</v>
      </c>
      <c r="DQ25" s="53">
        <v>239308.7</v>
      </c>
      <c r="DR25" s="46">
        <f t="shared" si="45"/>
        <v>259980.9</v>
      </c>
      <c r="DS25" s="53">
        <v>0</v>
      </c>
      <c r="DT25" s="53">
        <v>0</v>
      </c>
      <c r="DU25" s="53">
        <v>0</v>
      </c>
      <c r="DV25" s="53">
        <v>259980.9</v>
      </c>
      <c r="DW25" s="49" t="s">
        <v>381</v>
      </c>
      <c r="DX25" s="50" t="s">
        <v>5</v>
      </c>
    </row>
    <row r="26" spans="1:128" s="51" customFormat="1" ht="25.5" customHeight="1" x14ac:dyDescent="0.2">
      <c r="A26" s="39"/>
      <c r="B26" s="55">
        <v>401000014</v>
      </c>
      <c r="C26" s="94">
        <v>5</v>
      </c>
      <c r="D26" s="102" t="s">
        <v>599</v>
      </c>
      <c r="E26" s="92">
        <v>2515</v>
      </c>
      <c r="F26" s="102" t="s">
        <v>432</v>
      </c>
      <c r="G26" s="102" t="s">
        <v>487</v>
      </c>
      <c r="H26" s="102" t="s">
        <v>430</v>
      </c>
      <c r="I26" s="29"/>
      <c r="J26" s="29" t="s">
        <v>1</v>
      </c>
      <c r="K26" s="29"/>
      <c r="L26" s="43"/>
      <c r="M26" s="102" t="s">
        <v>486</v>
      </c>
      <c r="N26" s="102" t="s">
        <v>485</v>
      </c>
      <c r="O26" s="102" t="s">
        <v>645</v>
      </c>
      <c r="P26" s="29"/>
      <c r="Q26" s="29" t="s">
        <v>1</v>
      </c>
      <c r="R26" s="29"/>
      <c r="S26" s="43"/>
      <c r="T26" s="102"/>
      <c r="U26" s="102" t="s">
        <v>1</v>
      </c>
      <c r="V26" s="102"/>
      <c r="W26" s="102"/>
      <c r="X26" s="102" t="s">
        <v>1</v>
      </c>
      <c r="Y26" s="102"/>
      <c r="Z26" s="102"/>
      <c r="AA26" s="102" t="s">
        <v>1</v>
      </c>
      <c r="AB26" s="102"/>
      <c r="AC26" s="102"/>
      <c r="AD26" s="102" t="s">
        <v>1</v>
      </c>
      <c r="AE26" s="102"/>
      <c r="AF26" s="102" t="s">
        <v>649</v>
      </c>
      <c r="AG26" s="102" t="s">
        <v>650</v>
      </c>
      <c r="AH26" s="102" t="s">
        <v>651</v>
      </c>
      <c r="AI26" s="105" t="s">
        <v>276</v>
      </c>
      <c r="AJ26" s="56" t="s">
        <v>484</v>
      </c>
      <c r="AK26" s="46">
        <f t="shared" si="9"/>
        <v>0</v>
      </c>
      <c r="AL26" s="46">
        <f t="shared" si="10"/>
        <v>0</v>
      </c>
      <c r="AM26" s="53">
        <v>0</v>
      </c>
      <c r="AN26" s="53">
        <v>0</v>
      </c>
      <c r="AO26" s="53">
        <v>0</v>
      </c>
      <c r="AP26" s="53">
        <v>0</v>
      </c>
      <c r="AQ26" s="53">
        <v>0</v>
      </c>
      <c r="AR26" s="53">
        <v>0</v>
      </c>
      <c r="AS26" s="53">
        <v>0</v>
      </c>
      <c r="AT26" s="53">
        <v>0</v>
      </c>
      <c r="AU26" s="46">
        <f t="shared" si="31"/>
        <v>75049.2</v>
      </c>
      <c r="AV26" s="53">
        <v>0</v>
      </c>
      <c r="AW26" s="53">
        <v>8617</v>
      </c>
      <c r="AX26" s="53">
        <v>0</v>
      </c>
      <c r="AY26" s="53">
        <v>66432.2</v>
      </c>
      <c r="AZ26" s="46">
        <f t="shared" si="32"/>
        <v>32891.300000000003</v>
      </c>
      <c r="BA26" s="53">
        <v>0</v>
      </c>
      <c r="BB26" s="53">
        <v>0</v>
      </c>
      <c r="BC26" s="53">
        <v>0</v>
      </c>
      <c r="BD26" s="53">
        <v>32891.300000000003</v>
      </c>
      <c r="BE26" s="46">
        <f t="shared" si="33"/>
        <v>31856</v>
      </c>
      <c r="BF26" s="53">
        <v>0</v>
      </c>
      <c r="BG26" s="53">
        <v>0</v>
      </c>
      <c r="BH26" s="54">
        <v>0</v>
      </c>
      <c r="BI26" s="53">
        <v>31856</v>
      </c>
      <c r="BJ26" s="46">
        <f t="shared" si="34"/>
        <v>31856</v>
      </c>
      <c r="BK26" s="46">
        <f t="shared" si="1"/>
        <v>0</v>
      </c>
      <c r="BL26" s="46">
        <f t="shared" si="2"/>
        <v>0</v>
      </c>
      <c r="BM26" s="46">
        <f t="shared" si="3"/>
        <v>0</v>
      </c>
      <c r="BN26" s="46">
        <f t="shared" si="4"/>
        <v>31856</v>
      </c>
      <c r="BO26" s="46">
        <f t="shared" si="16"/>
        <v>0</v>
      </c>
      <c r="BP26" s="46">
        <f t="shared" si="17"/>
        <v>0</v>
      </c>
      <c r="BQ26" s="53">
        <v>0</v>
      </c>
      <c r="BR26" s="53">
        <v>0</v>
      </c>
      <c r="BS26" s="53">
        <v>0</v>
      </c>
      <c r="BT26" s="53">
        <v>0</v>
      </c>
      <c r="BU26" s="53">
        <v>0</v>
      </c>
      <c r="BV26" s="53">
        <v>0</v>
      </c>
      <c r="BW26" s="53">
        <v>0</v>
      </c>
      <c r="BX26" s="53">
        <v>0</v>
      </c>
      <c r="BY26" s="46">
        <f t="shared" si="35"/>
        <v>75049.2</v>
      </c>
      <c r="BZ26" s="53">
        <v>0</v>
      </c>
      <c r="CA26" s="53">
        <v>8617</v>
      </c>
      <c r="CB26" s="53">
        <v>0</v>
      </c>
      <c r="CC26" s="53">
        <v>66432.2</v>
      </c>
      <c r="CD26" s="46">
        <f t="shared" si="36"/>
        <v>32891.300000000003</v>
      </c>
      <c r="CE26" s="53">
        <v>0</v>
      </c>
      <c r="CF26" s="53">
        <v>0</v>
      </c>
      <c r="CG26" s="53">
        <v>0</v>
      </c>
      <c r="CH26" s="53">
        <v>32891.300000000003</v>
      </c>
      <c r="CI26" s="46">
        <f t="shared" si="6"/>
        <v>31856</v>
      </c>
      <c r="CJ26" s="53">
        <v>0</v>
      </c>
      <c r="CK26" s="53">
        <v>0</v>
      </c>
      <c r="CL26" s="53">
        <v>0</v>
      </c>
      <c r="CM26" s="53">
        <v>31856</v>
      </c>
      <c r="CN26" s="46">
        <f t="shared" si="7"/>
        <v>31856</v>
      </c>
      <c r="CO26" s="47">
        <f t="shared" si="37"/>
        <v>0</v>
      </c>
      <c r="CP26" s="47">
        <f t="shared" si="38"/>
        <v>0</v>
      </c>
      <c r="CQ26" s="47">
        <f t="shared" si="39"/>
        <v>0</v>
      </c>
      <c r="CR26" s="47">
        <f t="shared" si="40"/>
        <v>31856</v>
      </c>
      <c r="CS26" s="46">
        <f t="shared" si="46"/>
        <v>0</v>
      </c>
      <c r="CT26" s="53">
        <v>0</v>
      </c>
      <c r="CU26" s="53">
        <v>0</v>
      </c>
      <c r="CV26" s="53">
        <v>0</v>
      </c>
      <c r="CW26" s="53">
        <v>0</v>
      </c>
      <c r="CX26" s="46">
        <f t="shared" si="41"/>
        <v>75049.2</v>
      </c>
      <c r="CY26" s="53">
        <v>0</v>
      </c>
      <c r="CZ26" s="53">
        <v>8617</v>
      </c>
      <c r="DA26" s="53">
        <v>0</v>
      </c>
      <c r="DB26" s="53">
        <v>66432.2</v>
      </c>
      <c r="DC26" s="46">
        <f t="shared" si="42"/>
        <v>32891.300000000003</v>
      </c>
      <c r="DD26" s="53">
        <v>0</v>
      </c>
      <c r="DE26" s="53">
        <v>0</v>
      </c>
      <c r="DF26" s="53">
        <v>0</v>
      </c>
      <c r="DG26" s="53">
        <v>32891.300000000003</v>
      </c>
      <c r="DH26" s="46">
        <f t="shared" si="43"/>
        <v>0</v>
      </c>
      <c r="DI26" s="53">
        <v>0</v>
      </c>
      <c r="DJ26" s="53">
        <v>0</v>
      </c>
      <c r="DK26" s="53">
        <v>0</v>
      </c>
      <c r="DL26" s="53">
        <v>0</v>
      </c>
      <c r="DM26" s="46">
        <f t="shared" si="44"/>
        <v>75049.2</v>
      </c>
      <c r="DN26" s="53">
        <v>0</v>
      </c>
      <c r="DO26" s="53">
        <v>8617</v>
      </c>
      <c r="DP26" s="53">
        <v>0</v>
      </c>
      <c r="DQ26" s="53">
        <v>66432.2</v>
      </c>
      <c r="DR26" s="46">
        <f t="shared" si="45"/>
        <v>32891.300000000003</v>
      </c>
      <c r="DS26" s="53">
        <v>0</v>
      </c>
      <c r="DT26" s="53">
        <v>0</v>
      </c>
      <c r="DU26" s="53">
        <v>0</v>
      </c>
      <c r="DV26" s="53">
        <v>32891.300000000003</v>
      </c>
      <c r="DW26" s="49" t="s">
        <v>381</v>
      </c>
      <c r="DX26" s="50" t="s">
        <v>5</v>
      </c>
    </row>
    <row r="27" spans="1:128" s="51" customFormat="1" ht="171.75" customHeight="1" x14ac:dyDescent="0.2">
      <c r="A27" s="39"/>
      <c r="B27" s="55">
        <v>401000014</v>
      </c>
      <c r="C27" s="95"/>
      <c r="D27" s="102"/>
      <c r="E27" s="93"/>
      <c r="F27" s="102"/>
      <c r="G27" s="102"/>
      <c r="H27" s="102"/>
      <c r="I27" s="29"/>
      <c r="J27" s="29" t="s">
        <v>1</v>
      </c>
      <c r="K27" s="29"/>
      <c r="L27" s="43"/>
      <c r="M27" s="102"/>
      <c r="N27" s="102"/>
      <c r="O27" s="102"/>
      <c r="P27" s="29" t="s">
        <v>36</v>
      </c>
      <c r="Q27" s="29" t="s">
        <v>35</v>
      </c>
      <c r="R27" s="29" t="s">
        <v>34</v>
      </c>
      <c r="S27" s="43" t="s">
        <v>33</v>
      </c>
      <c r="T27" s="102"/>
      <c r="U27" s="102"/>
      <c r="V27" s="102"/>
      <c r="W27" s="102"/>
      <c r="X27" s="102"/>
      <c r="Y27" s="102"/>
      <c r="Z27" s="102"/>
      <c r="AA27" s="102"/>
      <c r="AB27" s="102"/>
      <c r="AC27" s="102"/>
      <c r="AD27" s="102"/>
      <c r="AE27" s="102"/>
      <c r="AF27" s="102"/>
      <c r="AG27" s="102"/>
      <c r="AH27" s="102"/>
      <c r="AI27" s="105"/>
      <c r="AJ27" s="56" t="s">
        <v>484</v>
      </c>
      <c r="AK27" s="46">
        <f t="shared" si="9"/>
        <v>0</v>
      </c>
      <c r="AL27" s="46">
        <f t="shared" si="10"/>
        <v>0</v>
      </c>
      <c r="AM27" s="53">
        <v>0</v>
      </c>
      <c r="AN27" s="53">
        <v>0</v>
      </c>
      <c r="AO27" s="53">
        <v>0</v>
      </c>
      <c r="AP27" s="53">
        <v>0</v>
      </c>
      <c r="AQ27" s="53">
        <v>0</v>
      </c>
      <c r="AR27" s="53">
        <v>0</v>
      </c>
      <c r="AS27" s="53">
        <v>0</v>
      </c>
      <c r="AT27" s="53">
        <v>0</v>
      </c>
      <c r="AU27" s="46">
        <f t="shared" si="31"/>
        <v>9070.5</v>
      </c>
      <c r="AV27" s="53">
        <v>0</v>
      </c>
      <c r="AW27" s="53">
        <v>8617</v>
      </c>
      <c r="AX27" s="53">
        <v>0</v>
      </c>
      <c r="AY27" s="53">
        <v>453.5</v>
      </c>
      <c r="AZ27" s="46">
        <f t="shared" si="32"/>
        <v>0</v>
      </c>
      <c r="BA27" s="53">
        <v>0</v>
      </c>
      <c r="BB27" s="53">
        <v>0</v>
      </c>
      <c r="BC27" s="53">
        <v>0</v>
      </c>
      <c r="BD27" s="53">
        <v>0</v>
      </c>
      <c r="BE27" s="46">
        <f t="shared" si="33"/>
        <v>0</v>
      </c>
      <c r="BF27" s="53">
        <v>0</v>
      </c>
      <c r="BG27" s="53">
        <v>0</v>
      </c>
      <c r="BH27" s="54">
        <v>0</v>
      </c>
      <c r="BI27" s="53">
        <v>0</v>
      </c>
      <c r="BJ27" s="46">
        <f t="shared" si="34"/>
        <v>0</v>
      </c>
      <c r="BK27" s="46">
        <f t="shared" si="1"/>
        <v>0</v>
      </c>
      <c r="BL27" s="46">
        <f t="shared" si="2"/>
        <v>0</v>
      </c>
      <c r="BM27" s="46">
        <f t="shared" si="3"/>
        <v>0</v>
      </c>
      <c r="BN27" s="46">
        <f t="shared" si="4"/>
        <v>0</v>
      </c>
      <c r="BO27" s="46">
        <f t="shared" si="16"/>
        <v>0</v>
      </c>
      <c r="BP27" s="46">
        <f t="shared" si="17"/>
        <v>0</v>
      </c>
      <c r="BQ27" s="53">
        <v>0</v>
      </c>
      <c r="BR27" s="53">
        <v>0</v>
      </c>
      <c r="BS27" s="53">
        <v>0</v>
      </c>
      <c r="BT27" s="53">
        <v>0</v>
      </c>
      <c r="BU27" s="53">
        <v>0</v>
      </c>
      <c r="BV27" s="53">
        <v>0</v>
      </c>
      <c r="BW27" s="53">
        <v>0</v>
      </c>
      <c r="BX27" s="53">
        <v>0</v>
      </c>
      <c r="BY27" s="46">
        <f t="shared" si="35"/>
        <v>9070.5</v>
      </c>
      <c r="BZ27" s="53">
        <v>0</v>
      </c>
      <c r="CA27" s="53">
        <v>8617</v>
      </c>
      <c r="CB27" s="53">
        <v>0</v>
      </c>
      <c r="CC27" s="53">
        <v>453.5</v>
      </c>
      <c r="CD27" s="46">
        <f t="shared" si="36"/>
        <v>0</v>
      </c>
      <c r="CE27" s="53">
        <v>0</v>
      </c>
      <c r="CF27" s="53">
        <v>0</v>
      </c>
      <c r="CG27" s="53">
        <v>0</v>
      </c>
      <c r="CH27" s="53">
        <v>0</v>
      </c>
      <c r="CI27" s="46">
        <f t="shared" si="6"/>
        <v>0</v>
      </c>
      <c r="CJ27" s="53">
        <v>0</v>
      </c>
      <c r="CK27" s="53">
        <v>0</v>
      </c>
      <c r="CL27" s="53">
        <v>0</v>
      </c>
      <c r="CM27" s="53">
        <v>0</v>
      </c>
      <c r="CN27" s="46">
        <f t="shared" si="7"/>
        <v>0</v>
      </c>
      <c r="CO27" s="47">
        <f t="shared" si="37"/>
        <v>0</v>
      </c>
      <c r="CP27" s="47">
        <f t="shared" si="38"/>
        <v>0</v>
      </c>
      <c r="CQ27" s="47">
        <f t="shared" si="39"/>
        <v>0</v>
      </c>
      <c r="CR27" s="47">
        <f t="shared" si="40"/>
        <v>0</v>
      </c>
      <c r="CS27" s="46">
        <f t="shared" si="46"/>
        <v>0</v>
      </c>
      <c r="CT27" s="53">
        <v>0</v>
      </c>
      <c r="CU27" s="53">
        <v>0</v>
      </c>
      <c r="CV27" s="53">
        <v>0</v>
      </c>
      <c r="CW27" s="53">
        <v>0</v>
      </c>
      <c r="CX27" s="46">
        <f t="shared" si="41"/>
        <v>9070.5</v>
      </c>
      <c r="CY27" s="53">
        <v>0</v>
      </c>
      <c r="CZ27" s="53">
        <v>8617</v>
      </c>
      <c r="DA27" s="53">
        <v>0</v>
      </c>
      <c r="DB27" s="53">
        <v>453.5</v>
      </c>
      <c r="DC27" s="46">
        <f t="shared" si="42"/>
        <v>0</v>
      </c>
      <c r="DD27" s="53">
        <v>0</v>
      </c>
      <c r="DE27" s="53">
        <v>0</v>
      </c>
      <c r="DF27" s="53">
        <v>0</v>
      </c>
      <c r="DG27" s="53">
        <v>0</v>
      </c>
      <c r="DH27" s="46">
        <f t="shared" si="43"/>
        <v>0</v>
      </c>
      <c r="DI27" s="53">
        <v>0</v>
      </c>
      <c r="DJ27" s="53">
        <v>0</v>
      </c>
      <c r="DK27" s="53">
        <v>0</v>
      </c>
      <c r="DL27" s="53">
        <v>0</v>
      </c>
      <c r="DM27" s="46">
        <f t="shared" si="44"/>
        <v>9070.5</v>
      </c>
      <c r="DN27" s="53">
        <v>0</v>
      </c>
      <c r="DO27" s="53">
        <v>8617</v>
      </c>
      <c r="DP27" s="53">
        <v>0</v>
      </c>
      <c r="DQ27" s="53">
        <v>453.5</v>
      </c>
      <c r="DR27" s="46">
        <f t="shared" si="45"/>
        <v>0</v>
      </c>
      <c r="DS27" s="53">
        <v>0</v>
      </c>
      <c r="DT27" s="53">
        <v>0</v>
      </c>
      <c r="DU27" s="53">
        <v>0</v>
      </c>
      <c r="DV27" s="53">
        <v>0</v>
      </c>
      <c r="DW27" s="49" t="s">
        <v>381</v>
      </c>
      <c r="DX27" s="50" t="s">
        <v>5</v>
      </c>
    </row>
    <row r="28" spans="1:128" s="51" customFormat="1" ht="134.25" customHeight="1" x14ac:dyDescent="0.2">
      <c r="A28" s="39"/>
      <c r="B28" s="40">
        <v>401000016</v>
      </c>
      <c r="C28" s="41">
        <v>5</v>
      </c>
      <c r="D28" s="29" t="s">
        <v>600</v>
      </c>
      <c r="E28" s="42">
        <v>2517</v>
      </c>
      <c r="F28" s="29" t="s">
        <v>483</v>
      </c>
      <c r="G28" s="29" t="s">
        <v>482</v>
      </c>
      <c r="H28" s="29" t="s">
        <v>481</v>
      </c>
      <c r="I28" s="29"/>
      <c r="J28" s="29" t="s">
        <v>1</v>
      </c>
      <c r="K28" s="29"/>
      <c r="L28" s="43"/>
      <c r="M28" s="29" t="s">
        <v>298</v>
      </c>
      <c r="N28" s="29" t="s">
        <v>12</v>
      </c>
      <c r="O28" s="29" t="s">
        <v>297</v>
      </c>
      <c r="P28" s="29"/>
      <c r="Q28" s="29" t="s">
        <v>1</v>
      </c>
      <c r="R28" s="29"/>
      <c r="S28" s="43"/>
      <c r="T28" s="29"/>
      <c r="U28" s="29" t="s">
        <v>1</v>
      </c>
      <c r="V28" s="29"/>
      <c r="W28" s="29"/>
      <c r="X28" s="29" t="s">
        <v>1</v>
      </c>
      <c r="Y28" s="29"/>
      <c r="Z28" s="29" t="s">
        <v>307</v>
      </c>
      <c r="AA28" s="29" t="s">
        <v>480</v>
      </c>
      <c r="AB28" s="29" t="s">
        <v>305</v>
      </c>
      <c r="AC28" s="29"/>
      <c r="AD28" s="29" t="s">
        <v>1</v>
      </c>
      <c r="AE28" s="29"/>
      <c r="AF28" s="29" t="s">
        <v>479</v>
      </c>
      <c r="AG28" s="29" t="s">
        <v>478</v>
      </c>
      <c r="AH28" s="29" t="s">
        <v>477</v>
      </c>
      <c r="AI28" s="44" t="s">
        <v>276</v>
      </c>
      <c r="AJ28" s="41" t="s">
        <v>476</v>
      </c>
      <c r="AK28" s="46">
        <f t="shared" si="9"/>
        <v>27405.4</v>
      </c>
      <c r="AL28" s="46">
        <f t="shared" si="10"/>
        <v>4770.8</v>
      </c>
      <c r="AM28" s="53">
        <v>0</v>
      </c>
      <c r="AN28" s="53">
        <v>0</v>
      </c>
      <c r="AO28" s="53">
        <v>0</v>
      </c>
      <c r="AP28" s="53">
        <v>0</v>
      </c>
      <c r="AQ28" s="53">
        <v>0</v>
      </c>
      <c r="AR28" s="53">
        <v>0</v>
      </c>
      <c r="AS28" s="53">
        <v>27405.4</v>
      </c>
      <c r="AT28" s="53">
        <v>4770.8</v>
      </c>
      <c r="AU28" s="46">
        <f t="shared" si="31"/>
        <v>50000</v>
      </c>
      <c r="AV28" s="53">
        <v>0</v>
      </c>
      <c r="AW28" s="53">
        <v>0</v>
      </c>
      <c r="AX28" s="53">
        <v>0</v>
      </c>
      <c r="AY28" s="53">
        <v>50000</v>
      </c>
      <c r="AZ28" s="46">
        <f t="shared" si="32"/>
        <v>50000</v>
      </c>
      <c r="BA28" s="53">
        <v>0</v>
      </c>
      <c r="BB28" s="53">
        <v>0</v>
      </c>
      <c r="BC28" s="53">
        <v>0</v>
      </c>
      <c r="BD28" s="53">
        <v>50000</v>
      </c>
      <c r="BE28" s="46">
        <f t="shared" si="33"/>
        <v>50000</v>
      </c>
      <c r="BF28" s="53">
        <v>0</v>
      </c>
      <c r="BG28" s="53">
        <v>0</v>
      </c>
      <c r="BH28" s="54">
        <v>0</v>
      </c>
      <c r="BI28" s="53">
        <v>50000</v>
      </c>
      <c r="BJ28" s="46">
        <f t="shared" si="34"/>
        <v>50000</v>
      </c>
      <c r="BK28" s="46">
        <f t="shared" si="1"/>
        <v>0</v>
      </c>
      <c r="BL28" s="46">
        <f t="shared" si="2"/>
        <v>0</v>
      </c>
      <c r="BM28" s="46">
        <f t="shared" si="3"/>
        <v>0</v>
      </c>
      <c r="BN28" s="46">
        <f t="shared" si="4"/>
        <v>50000</v>
      </c>
      <c r="BO28" s="46">
        <f t="shared" si="16"/>
        <v>27405.4</v>
      </c>
      <c r="BP28" s="46">
        <f t="shared" si="17"/>
        <v>4770.8</v>
      </c>
      <c r="BQ28" s="53">
        <v>0</v>
      </c>
      <c r="BR28" s="53">
        <v>0</v>
      </c>
      <c r="BS28" s="53">
        <v>0</v>
      </c>
      <c r="BT28" s="53">
        <v>0</v>
      </c>
      <c r="BU28" s="53">
        <v>0</v>
      </c>
      <c r="BV28" s="53">
        <v>0</v>
      </c>
      <c r="BW28" s="53">
        <v>27405.4</v>
      </c>
      <c r="BX28" s="53">
        <v>4770.8</v>
      </c>
      <c r="BY28" s="46">
        <f t="shared" si="35"/>
        <v>50000</v>
      </c>
      <c r="BZ28" s="53">
        <v>0</v>
      </c>
      <c r="CA28" s="53">
        <v>0</v>
      </c>
      <c r="CB28" s="53">
        <v>0</v>
      </c>
      <c r="CC28" s="53">
        <v>50000</v>
      </c>
      <c r="CD28" s="46">
        <f t="shared" si="36"/>
        <v>50000</v>
      </c>
      <c r="CE28" s="53">
        <v>0</v>
      </c>
      <c r="CF28" s="53">
        <v>0</v>
      </c>
      <c r="CG28" s="53">
        <v>0</v>
      </c>
      <c r="CH28" s="53">
        <v>50000</v>
      </c>
      <c r="CI28" s="46">
        <f t="shared" si="6"/>
        <v>50000</v>
      </c>
      <c r="CJ28" s="53">
        <v>0</v>
      </c>
      <c r="CK28" s="53">
        <v>0</v>
      </c>
      <c r="CL28" s="53">
        <v>0</v>
      </c>
      <c r="CM28" s="53">
        <v>50000</v>
      </c>
      <c r="CN28" s="46">
        <f t="shared" si="7"/>
        <v>50000</v>
      </c>
      <c r="CO28" s="47">
        <f t="shared" si="37"/>
        <v>0</v>
      </c>
      <c r="CP28" s="47">
        <f t="shared" si="38"/>
        <v>0</v>
      </c>
      <c r="CQ28" s="47">
        <f t="shared" si="39"/>
        <v>0</v>
      </c>
      <c r="CR28" s="47">
        <f t="shared" si="40"/>
        <v>50000</v>
      </c>
      <c r="CS28" s="46">
        <f t="shared" si="46"/>
        <v>27405.4</v>
      </c>
      <c r="CT28" s="53">
        <v>0</v>
      </c>
      <c r="CU28" s="53">
        <v>0</v>
      </c>
      <c r="CV28" s="53">
        <v>0</v>
      </c>
      <c r="CW28" s="53">
        <v>27405.4</v>
      </c>
      <c r="CX28" s="46">
        <f t="shared" si="41"/>
        <v>50000</v>
      </c>
      <c r="CY28" s="53">
        <v>0</v>
      </c>
      <c r="CZ28" s="53">
        <v>0</v>
      </c>
      <c r="DA28" s="53">
        <v>0</v>
      </c>
      <c r="DB28" s="53">
        <v>50000</v>
      </c>
      <c r="DC28" s="46">
        <f t="shared" si="42"/>
        <v>50000</v>
      </c>
      <c r="DD28" s="53">
        <v>0</v>
      </c>
      <c r="DE28" s="53">
        <v>0</v>
      </c>
      <c r="DF28" s="53">
        <v>0</v>
      </c>
      <c r="DG28" s="53">
        <v>50000</v>
      </c>
      <c r="DH28" s="46">
        <f t="shared" si="43"/>
        <v>27405.4</v>
      </c>
      <c r="DI28" s="53">
        <v>0</v>
      </c>
      <c r="DJ28" s="53">
        <v>0</v>
      </c>
      <c r="DK28" s="53">
        <v>0</v>
      </c>
      <c r="DL28" s="53">
        <v>27405.4</v>
      </c>
      <c r="DM28" s="46">
        <f t="shared" si="44"/>
        <v>50000</v>
      </c>
      <c r="DN28" s="53">
        <v>0</v>
      </c>
      <c r="DO28" s="53">
        <v>0</v>
      </c>
      <c r="DP28" s="53">
        <v>0</v>
      </c>
      <c r="DQ28" s="53">
        <v>50000</v>
      </c>
      <c r="DR28" s="46">
        <f t="shared" si="45"/>
        <v>50000</v>
      </c>
      <c r="DS28" s="53">
        <v>0</v>
      </c>
      <c r="DT28" s="53">
        <v>0</v>
      </c>
      <c r="DU28" s="53">
        <v>0</v>
      </c>
      <c r="DV28" s="53">
        <v>50000</v>
      </c>
      <c r="DW28" s="49" t="s">
        <v>381</v>
      </c>
      <c r="DX28" s="50" t="s">
        <v>5</v>
      </c>
    </row>
    <row r="29" spans="1:128" s="51" customFormat="1" ht="76.5" customHeight="1" x14ac:dyDescent="0.2">
      <c r="A29" s="39"/>
      <c r="B29" s="40">
        <v>401000019</v>
      </c>
      <c r="C29" s="41">
        <v>5</v>
      </c>
      <c r="D29" s="29" t="s">
        <v>601</v>
      </c>
      <c r="E29" s="42">
        <v>2520</v>
      </c>
      <c r="F29" s="29" t="s">
        <v>475</v>
      </c>
      <c r="G29" s="29" t="s">
        <v>474</v>
      </c>
      <c r="H29" s="29" t="s">
        <v>473</v>
      </c>
      <c r="I29" s="29"/>
      <c r="J29" s="29" t="s">
        <v>1</v>
      </c>
      <c r="K29" s="29"/>
      <c r="L29" s="43"/>
      <c r="M29" s="29" t="s">
        <v>298</v>
      </c>
      <c r="N29" s="29" t="s">
        <v>12</v>
      </c>
      <c r="O29" s="29" t="s">
        <v>297</v>
      </c>
      <c r="P29" s="29"/>
      <c r="Q29" s="29" t="s">
        <v>1</v>
      </c>
      <c r="R29" s="29"/>
      <c r="S29" s="43"/>
      <c r="T29" s="29"/>
      <c r="U29" s="29" t="s">
        <v>1</v>
      </c>
      <c r="V29" s="29"/>
      <c r="W29" s="29"/>
      <c r="X29" s="29" t="s">
        <v>1</v>
      </c>
      <c r="Y29" s="29"/>
      <c r="Z29" s="29" t="s">
        <v>472</v>
      </c>
      <c r="AA29" s="29" t="s">
        <v>648</v>
      </c>
      <c r="AB29" s="29" t="s">
        <v>471</v>
      </c>
      <c r="AC29" s="29"/>
      <c r="AD29" s="29" t="s">
        <v>1</v>
      </c>
      <c r="AE29" s="29"/>
      <c r="AF29" s="29" t="s">
        <v>470</v>
      </c>
      <c r="AG29" s="29" t="s">
        <v>469</v>
      </c>
      <c r="AH29" s="29" t="s">
        <v>468</v>
      </c>
      <c r="AI29" s="57" t="s">
        <v>276</v>
      </c>
      <c r="AJ29" s="41" t="s">
        <v>291</v>
      </c>
      <c r="AK29" s="46">
        <f t="shared" si="9"/>
        <v>2688.9</v>
      </c>
      <c r="AL29" s="46">
        <f t="shared" si="10"/>
        <v>2670.2</v>
      </c>
      <c r="AM29" s="53">
        <v>0</v>
      </c>
      <c r="AN29" s="53">
        <v>0</v>
      </c>
      <c r="AO29" s="53">
        <v>0</v>
      </c>
      <c r="AP29" s="53">
        <v>0</v>
      </c>
      <c r="AQ29" s="53">
        <v>0</v>
      </c>
      <c r="AR29" s="53">
        <v>0</v>
      </c>
      <c r="AS29" s="53">
        <v>2688.9</v>
      </c>
      <c r="AT29" s="53">
        <v>2670.2</v>
      </c>
      <c r="AU29" s="46">
        <f t="shared" si="31"/>
        <v>3013.6</v>
      </c>
      <c r="AV29" s="53">
        <v>0</v>
      </c>
      <c r="AW29" s="53">
        <v>0</v>
      </c>
      <c r="AX29" s="53">
        <v>0</v>
      </c>
      <c r="AY29" s="53">
        <v>3013.6</v>
      </c>
      <c r="AZ29" s="46">
        <f t="shared" si="32"/>
        <v>2970.7</v>
      </c>
      <c r="BA29" s="53">
        <v>0</v>
      </c>
      <c r="BB29" s="53">
        <v>0</v>
      </c>
      <c r="BC29" s="53">
        <v>0</v>
      </c>
      <c r="BD29" s="53">
        <v>2970.7</v>
      </c>
      <c r="BE29" s="46">
        <f t="shared" si="33"/>
        <v>2970.7</v>
      </c>
      <c r="BF29" s="53">
        <v>0</v>
      </c>
      <c r="BG29" s="53">
        <v>0</v>
      </c>
      <c r="BH29" s="54">
        <v>0</v>
      </c>
      <c r="BI29" s="53">
        <v>2970.7</v>
      </c>
      <c r="BJ29" s="46">
        <f t="shared" si="34"/>
        <v>2970.7</v>
      </c>
      <c r="BK29" s="46">
        <f t="shared" si="1"/>
        <v>0</v>
      </c>
      <c r="BL29" s="46">
        <f t="shared" si="2"/>
        <v>0</v>
      </c>
      <c r="BM29" s="46">
        <f t="shared" si="3"/>
        <v>0</v>
      </c>
      <c r="BN29" s="46">
        <f t="shared" si="4"/>
        <v>2970.7</v>
      </c>
      <c r="BO29" s="46">
        <f t="shared" si="16"/>
        <v>2688.9</v>
      </c>
      <c r="BP29" s="46">
        <f t="shared" si="17"/>
        <v>2670.2</v>
      </c>
      <c r="BQ29" s="53">
        <v>0</v>
      </c>
      <c r="BR29" s="53">
        <v>0</v>
      </c>
      <c r="BS29" s="53">
        <v>0</v>
      </c>
      <c r="BT29" s="53">
        <v>0</v>
      </c>
      <c r="BU29" s="53">
        <v>0</v>
      </c>
      <c r="BV29" s="53">
        <v>0</v>
      </c>
      <c r="BW29" s="53">
        <v>2688.9</v>
      </c>
      <c r="BX29" s="53">
        <v>2670.2</v>
      </c>
      <c r="BY29" s="46">
        <f t="shared" si="35"/>
        <v>3013.6</v>
      </c>
      <c r="BZ29" s="53">
        <v>0</v>
      </c>
      <c r="CA29" s="53">
        <v>0</v>
      </c>
      <c r="CB29" s="53">
        <v>0</v>
      </c>
      <c r="CC29" s="53">
        <v>3013.6</v>
      </c>
      <c r="CD29" s="46">
        <f t="shared" si="36"/>
        <v>2970.7</v>
      </c>
      <c r="CE29" s="53">
        <v>0</v>
      </c>
      <c r="CF29" s="53">
        <v>0</v>
      </c>
      <c r="CG29" s="53">
        <v>0</v>
      </c>
      <c r="CH29" s="53">
        <v>2970.7</v>
      </c>
      <c r="CI29" s="46">
        <f t="shared" si="6"/>
        <v>2970.7</v>
      </c>
      <c r="CJ29" s="53">
        <v>0</v>
      </c>
      <c r="CK29" s="53">
        <v>0</v>
      </c>
      <c r="CL29" s="53">
        <v>0</v>
      </c>
      <c r="CM29" s="53">
        <v>2970.7</v>
      </c>
      <c r="CN29" s="46">
        <f t="shared" si="7"/>
        <v>2970.7</v>
      </c>
      <c r="CO29" s="47">
        <f t="shared" si="37"/>
        <v>0</v>
      </c>
      <c r="CP29" s="47">
        <f t="shared" si="38"/>
        <v>0</v>
      </c>
      <c r="CQ29" s="47">
        <f t="shared" si="39"/>
        <v>0</v>
      </c>
      <c r="CR29" s="47">
        <f t="shared" si="40"/>
        <v>2970.7</v>
      </c>
      <c r="CS29" s="46">
        <f t="shared" si="46"/>
        <v>2688.9</v>
      </c>
      <c r="CT29" s="53">
        <v>0</v>
      </c>
      <c r="CU29" s="53">
        <v>0</v>
      </c>
      <c r="CV29" s="53">
        <v>0</v>
      </c>
      <c r="CW29" s="53">
        <v>2688.9</v>
      </c>
      <c r="CX29" s="46">
        <f t="shared" si="41"/>
        <v>3013.6</v>
      </c>
      <c r="CY29" s="53">
        <v>0</v>
      </c>
      <c r="CZ29" s="53">
        <v>0</v>
      </c>
      <c r="DA29" s="53">
        <v>0</v>
      </c>
      <c r="DB29" s="53">
        <v>3013.6</v>
      </c>
      <c r="DC29" s="46">
        <f t="shared" si="42"/>
        <v>2970.7</v>
      </c>
      <c r="DD29" s="53">
        <v>0</v>
      </c>
      <c r="DE29" s="53">
        <v>0</v>
      </c>
      <c r="DF29" s="53">
        <v>0</v>
      </c>
      <c r="DG29" s="53">
        <v>2970.7</v>
      </c>
      <c r="DH29" s="46">
        <f t="shared" si="43"/>
        <v>2688.9</v>
      </c>
      <c r="DI29" s="53">
        <v>0</v>
      </c>
      <c r="DJ29" s="53">
        <v>0</v>
      </c>
      <c r="DK29" s="53">
        <v>0</v>
      </c>
      <c r="DL29" s="53">
        <v>2688.9</v>
      </c>
      <c r="DM29" s="46">
        <f t="shared" si="44"/>
        <v>3013.6</v>
      </c>
      <c r="DN29" s="53">
        <v>0</v>
      </c>
      <c r="DO29" s="53">
        <v>0</v>
      </c>
      <c r="DP29" s="53">
        <v>0</v>
      </c>
      <c r="DQ29" s="53">
        <v>3013.6</v>
      </c>
      <c r="DR29" s="46">
        <f t="shared" si="45"/>
        <v>2970.7</v>
      </c>
      <c r="DS29" s="53">
        <v>0</v>
      </c>
      <c r="DT29" s="53">
        <v>0</v>
      </c>
      <c r="DU29" s="53">
        <v>0</v>
      </c>
      <c r="DV29" s="53">
        <v>2970.7</v>
      </c>
      <c r="DW29" s="49" t="s">
        <v>381</v>
      </c>
      <c r="DX29" s="50" t="s">
        <v>5</v>
      </c>
    </row>
    <row r="30" spans="1:128" s="51" customFormat="1" ht="68.25" customHeight="1" x14ac:dyDescent="0.2">
      <c r="A30" s="39"/>
      <c r="B30" s="40">
        <v>401000020</v>
      </c>
      <c r="C30" s="41">
        <v>5</v>
      </c>
      <c r="D30" s="29" t="s">
        <v>602</v>
      </c>
      <c r="E30" s="42">
        <v>2521</v>
      </c>
      <c r="F30" s="29" t="s">
        <v>339</v>
      </c>
      <c r="G30" s="29" t="s">
        <v>467</v>
      </c>
      <c r="H30" s="29" t="s">
        <v>337</v>
      </c>
      <c r="I30" s="29"/>
      <c r="J30" s="29" t="s">
        <v>1</v>
      </c>
      <c r="K30" s="29"/>
      <c r="L30" s="43"/>
      <c r="M30" s="29"/>
      <c r="N30" s="29" t="s">
        <v>1</v>
      </c>
      <c r="O30" s="29"/>
      <c r="P30" s="29"/>
      <c r="Q30" s="29" t="s">
        <v>1</v>
      </c>
      <c r="R30" s="29"/>
      <c r="S30" s="43"/>
      <c r="T30" s="29"/>
      <c r="U30" s="29" t="s">
        <v>1</v>
      </c>
      <c r="V30" s="29"/>
      <c r="W30" s="29"/>
      <c r="X30" s="29" t="s">
        <v>1</v>
      </c>
      <c r="Y30" s="29"/>
      <c r="Z30" s="29" t="s">
        <v>336</v>
      </c>
      <c r="AA30" s="29" t="s">
        <v>335</v>
      </c>
      <c r="AB30" s="29" t="s">
        <v>334</v>
      </c>
      <c r="AC30" s="29"/>
      <c r="AD30" s="29" t="s">
        <v>1</v>
      </c>
      <c r="AE30" s="29"/>
      <c r="AF30" s="29" t="s">
        <v>333</v>
      </c>
      <c r="AG30" s="29" t="s">
        <v>332</v>
      </c>
      <c r="AH30" s="29" t="s">
        <v>331</v>
      </c>
      <c r="AI30" s="52" t="s">
        <v>201</v>
      </c>
      <c r="AJ30" s="41" t="s">
        <v>466</v>
      </c>
      <c r="AK30" s="46">
        <f t="shared" si="9"/>
        <v>14794.5</v>
      </c>
      <c r="AL30" s="46">
        <f t="shared" si="10"/>
        <v>14727.9</v>
      </c>
      <c r="AM30" s="53">
        <v>0</v>
      </c>
      <c r="AN30" s="53">
        <v>0</v>
      </c>
      <c r="AO30" s="53">
        <v>0</v>
      </c>
      <c r="AP30" s="53">
        <v>0</v>
      </c>
      <c r="AQ30" s="53">
        <v>0</v>
      </c>
      <c r="AR30" s="53">
        <v>0</v>
      </c>
      <c r="AS30" s="53">
        <v>14794.5</v>
      </c>
      <c r="AT30" s="53">
        <v>14727.9</v>
      </c>
      <c r="AU30" s="46">
        <f t="shared" si="31"/>
        <v>18787.099999999999</v>
      </c>
      <c r="AV30" s="53">
        <v>0</v>
      </c>
      <c r="AW30" s="53">
        <v>0</v>
      </c>
      <c r="AX30" s="53">
        <v>0</v>
      </c>
      <c r="AY30" s="53">
        <v>18787.099999999999</v>
      </c>
      <c r="AZ30" s="46">
        <f t="shared" si="32"/>
        <v>14956.8</v>
      </c>
      <c r="BA30" s="53">
        <v>0</v>
      </c>
      <c r="BB30" s="53">
        <v>0</v>
      </c>
      <c r="BC30" s="53">
        <v>0</v>
      </c>
      <c r="BD30" s="53">
        <v>14956.8</v>
      </c>
      <c r="BE30" s="46">
        <f t="shared" si="33"/>
        <v>14956.8</v>
      </c>
      <c r="BF30" s="53">
        <v>0</v>
      </c>
      <c r="BG30" s="53">
        <v>0</v>
      </c>
      <c r="BH30" s="54">
        <v>0</v>
      </c>
      <c r="BI30" s="53">
        <v>14956.8</v>
      </c>
      <c r="BJ30" s="46">
        <f t="shared" si="34"/>
        <v>14956.8</v>
      </c>
      <c r="BK30" s="46">
        <f t="shared" si="1"/>
        <v>0</v>
      </c>
      <c r="BL30" s="46">
        <f t="shared" si="2"/>
        <v>0</v>
      </c>
      <c r="BM30" s="46">
        <f t="shared" si="3"/>
        <v>0</v>
      </c>
      <c r="BN30" s="46">
        <f t="shared" si="4"/>
        <v>14956.8</v>
      </c>
      <c r="BO30" s="46">
        <f t="shared" si="16"/>
        <v>14794.5</v>
      </c>
      <c r="BP30" s="46">
        <f t="shared" si="17"/>
        <v>14727.9</v>
      </c>
      <c r="BQ30" s="53">
        <v>0</v>
      </c>
      <c r="BR30" s="53">
        <v>0</v>
      </c>
      <c r="BS30" s="53">
        <v>0</v>
      </c>
      <c r="BT30" s="53">
        <v>0</v>
      </c>
      <c r="BU30" s="53">
        <v>0</v>
      </c>
      <c r="BV30" s="53">
        <v>0</v>
      </c>
      <c r="BW30" s="53">
        <v>14794.5</v>
      </c>
      <c r="BX30" s="53">
        <v>14727.9</v>
      </c>
      <c r="BY30" s="46">
        <f t="shared" si="35"/>
        <v>18787.099999999999</v>
      </c>
      <c r="BZ30" s="53">
        <v>0</v>
      </c>
      <c r="CA30" s="53">
        <v>0</v>
      </c>
      <c r="CB30" s="53">
        <v>0</v>
      </c>
      <c r="CC30" s="53">
        <v>18787.099999999999</v>
      </c>
      <c r="CD30" s="46">
        <f t="shared" si="36"/>
        <v>14956.8</v>
      </c>
      <c r="CE30" s="53">
        <v>0</v>
      </c>
      <c r="CF30" s="53">
        <v>0</v>
      </c>
      <c r="CG30" s="53">
        <v>0</v>
      </c>
      <c r="CH30" s="53">
        <v>14956.8</v>
      </c>
      <c r="CI30" s="46">
        <f t="shared" si="6"/>
        <v>14956.8</v>
      </c>
      <c r="CJ30" s="53">
        <v>0</v>
      </c>
      <c r="CK30" s="53">
        <v>0</v>
      </c>
      <c r="CL30" s="53">
        <v>0</v>
      </c>
      <c r="CM30" s="53">
        <v>14956.8</v>
      </c>
      <c r="CN30" s="46">
        <f t="shared" si="7"/>
        <v>14956.8</v>
      </c>
      <c r="CO30" s="47">
        <f t="shared" si="37"/>
        <v>0</v>
      </c>
      <c r="CP30" s="47">
        <f t="shared" si="38"/>
        <v>0</v>
      </c>
      <c r="CQ30" s="47">
        <f t="shared" si="39"/>
        <v>0</v>
      </c>
      <c r="CR30" s="47">
        <f t="shared" si="40"/>
        <v>14956.8</v>
      </c>
      <c r="CS30" s="46">
        <f t="shared" si="46"/>
        <v>14794.5</v>
      </c>
      <c r="CT30" s="53">
        <v>0</v>
      </c>
      <c r="CU30" s="53">
        <v>0</v>
      </c>
      <c r="CV30" s="53">
        <v>0</v>
      </c>
      <c r="CW30" s="53">
        <v>14794.5</v>
      </c>
      <c r="CX30" s="46">
        <f t="shared" si="41"/>
        <v>18787.099999999999</v>
      </c>
      <c r="CY30" s="53">
        <v>0</v>
      </c>
      <c r="CZ30" s="53">
        <v>0</v>
      </c>
      <c r="DA30" s="53">
        <v>0</v>
      </c>
      <c r="DB30" s="53">
        <v>18787.099999999999</v>
      </c>
      <c r="DC30" s="46">
        <f t="shared" si="42"/>
        <v>14956.8</v>
      </c>
      <c r="DD30" s="53">
        <v>0</v>
      </c>
      <c r="DE30" s="53">
        <v>0</v>
      </c>
      <c r="DF30" s="53">
        <v>0</v>
      </c>
      <c r="DG30" s="53">
        <v>14956.8</v>
      </c>
      <c r="DH30" s="46">
        <f t="shared" si="43"/>
        <v>14794.5</v>
      </c>
      <c r="DI30" s="53">
        <v>0</v>
      </c>
      <c r="DJ30" s="53">
        <v>0</v>
      </c>
      <c r="DK30" s="53">
        <v>0</v>
      </c>
      <c r="DL30" s="53">
        <v>14794.5</v>
      </c>
      <c r="DM30" s="46">
        <f t="shared" si="44"/>
        <v>18787.099999999999</v>
      </c>
      <c r="DN30" s="53">
        <v>0</v>
      </c>
      <c r="DO30" s="53">
        <v>0</v>
      </c>
      <c r="DP30" s="53">
        <v>0</v>
      </c>
      <c r="DQ30" s="53">
        <v>18787.099999999999</v>
      </c>
      <c r="DR30" s="46">
        <f t="shared" si="45"/>
        <v>14956.8</v>
      </c>
      <c r="DS30" s="53">
        <v>0</v>
      </c>
      <c r="DT30" s="53">
        <v>0</v>
      </c>
      <c r="DU30" s="53">
        <v>0</v>
      </c>
      <c r="DV30" s="53">
        <v>14956.8</v>
      </c>
      <c r="DW30" s="49" t="s">
        <v>381</v>
      </c>
      <c r="DX30" s="50" t="s">
        <v>5</v>
      </c>
    </row>
    <row r="31" spans="1:128" s="51" customFormat="1" ht="38.25" customHeight="1" x14ac:dyDescent="0.2">
      <c r="A31" s="39"/>
      <c r="B31" s="55">
        <v>401000021</v>
      </c>
      <c r="C31" s="94">
        <v>5</v>
      </c>
      <c r="D31" s="102" t="s">
        <v>603</v>
      </c>
      <c r="E31" s="92">
        <v>2522</v>
      </c>
      <c r="F31" s="102" t="s">
        <v>441</v>
      </c>
      <c r="G31" s="102" t="s">
        <v>465</v>
      </c>
      <c r="H31" s="102" t="s">
        <v>439</v>
      </c>
      <c r="I31" s="29"/>
      <c r="J31" s="29" t="s">
        <v>1</v>
      </c>
      <c r="K31" s="29"/>
      <c r="L31" s="43"/>
      <c r="M31" s="102" t="s">
        <v>36</v>
      </c>
      <c r="N31" s="102" t="s">
        <v>35</v>
      </c>
      <c r="O31" s="102" t="s">
        <v>34</v>
      </c>
      <c r="P31" s="29"/>
      <c r="Q31" s="29" t="s">
        <v>1</v>
      </c>
      <c r="R31" s="29"/>
      <c r="S31" s="43"/>
      <c r="T31" s="102"/>
      <c r="U31" s="102" t="s">
        <v>1</v>
      </c>
      <c r="V31" s="102"/>
      <c r="W31" s="102"/>
      <c r="X31" s="102" t="s">
        <v>1</v>
      </c>
      <c r="Y31" s="102"/>
      <c r="Z31" s="102" t="s">
        <v>39</v>
      </c>
      <c r="AA31" s="102" t="s">
        <v>426</v>
      </c>
      <c r="AB31" s="102" t="s">
        <v>14</v>
      </c>
      <c r="AC31" s="102" t="s">
        <v>13</v>
      </c>
      <c r="AD31" s="102" t="s">
        <v>12</v>
      </c>
      <c r="AE31" s="102" t="s">
        <v>11</v>
      </c>
      <c r="AF31" s="102" t="s">
        <v>464</v>
      </c>
      <c r="AG31" s="102" t="s">
        <v>463</v>
      </c>
      <c r="AH31" s="102" t="s">
        <v>462</v>
      </c>
      <c r="AI31" s="105" t="s">
        <v>7</v>
      </c>
      <c r="AJ31" s="56" t="s">
        <v>461</v>
      </c>
      <c r="AK31" s="46">
        <f t="shared" si="9"/>
        <v>2118446.7000000002</v>
      </c>
      <c r="AL31" s="46">
        <f t="shared" si="10"/>
        <v>2118422.7000000002</v>
      </c>
      <c r="AM31" s="53">
        <v>69983</v>
      </c>
      <c r="AN31" s="53">
        <v>69983</v>
      </c>
      <c r="AO31" s="53">
        <v>277315.7</v>
      </c>
      <c r="AP31" s="53">
        <v>277315.7</v>
      </c>
      <c r="AQ31" s="53">
        <v>0</v>
      </c>
      <c r="AR31" s="53">
        <v>0</v>
      </c>
      <c r="AS31" s="53">
        <v>1771148</v>
      </c>
      <c r="AT31" s="53">
        <v>1771124</v>
      </c>
      <c r="AU31" s="46">
        <f t="shared" si="31"/>
        <v>2178069.6</v>
      </c>
      <c r="AV31" s="53">
        <v>0</v>
      </c>
      <c r="AW31" s="53">
        <v>336846.5</v>
      </c>
      <c r="AX31" s="53">
        <v>0</v>
      </c>
      <c r="AY31" s="53">
        <v>1841223.1</v>
      </c>
      <c r="AZ31" s="46">
        <f t="shared" si="32"/>
        <v>1909532.4</v>
      </c>
      <c r="BA31" s="53">
        <v>0</v>
      </c>
      <c r="BB31" s="53">
        <v>0</v>
      </c>
      <c r="BC31" s="53">
        <v>0</v>
      </c>
      <c r="BD31" s="53">
        <v>1909532.4</v>
      </c>
      <c r="BE31" s="46">
        <f t="shared" si="33"/>
        <v>1925912.9</v>
      </c>
      <c r="BF31" s="53">
        <v>0</v>
      </c>
      <c r="BG31" s="53">
        <v>0</v>
      </c>
      <c r="BH31" s="54">
        <v>0</v>
      </c>
      <c r="BI31" s="53">
        <v>1925912.9</v>
      </c>
      <c r="BJ31" s="46">
        <f t="shared" si="34"/>
        <v>1925912.9</v>
      </c>
      <c r="BK31" s="46">
        <f t="shared" si="1"/>
        <v>0</v>
      </c>
      <c r="BL31" s="46">
        <f t="shared" si="2"/>
        <v>0</v>
      </c>
      <c r="BM31" s="46">
        <f t="shared" si="3"/>
        <v>0</v>
      </c>
      <c r="BN31" s="46">
        <f t="shared" si="4"/>
        <v>1925912.9</v>
      </c>
      <c r="BO31" s="46">
        <f t="shared" si="16"/>
        <v>1862700.8</v>
      </c>
      <c r="BP31" s="46">
        <f t="shared" si="17"/>
        <v>1862700.8</v>
      </c>
      <c r="BQ31" s="53">
        <v>0</v>
      </c>
      <c r="BR31" s="53">
        <v>0</v>
      </c>
      <c r="BS31" s="53">
        <v>162776</v>
      </c>
      <c r="BT31" s="53">
        <v>162776</v>
      </c>
      <c r="BU31" s="53">
        <v>0</v>
      </c>
      <c r="BV31" s="53">
        <v>0</v>
      </c>
      <c r="BW31" s="53">
        <v>1699924.8</v>
      </c>
      <c r="BX31" s="53">
        <v>1699924.8</v>
      </c>
      <c r="BY31" s="46">
        <f t="shared" si="35"/>
        <v>1921165.2</v>
      </c>
      <c r="BZ31" s="53">
        <v>0</v>
      </c>
      <c r="CA31" s="53">
        <v>170861.2</v>
      </c>
      <c r="CB31" s="53">
        <v>0</v>
      </c>
      <c r="CC31" s="53">
        <v>1750304</v>
      </c>
      <c r="CD31" s="46">
        <f t="shared" si="36"/>
        <v>1889532.4</v>
      </c>
      <c r="CE31" s="53">
        <v>0</v>
      </c>
      <c r="CF31" s="53">
        <v>0</v>
      </c>
      <c r="CG31" s="53">
        <v>0</v>
      </c>
      <c r="CH31" s="53">
        <v>1889532.4</v>
      </c>
      <c r="CI31" s="46">
        <f t="shared" si="6"/>
        <v>1877468.1</v>
      </c>
      <c r="CJ31" s="53">
        <v>0</v>
      </c>
      <c r="CK31" s="53">
        <v>0</v>
      </c>
      <c r="CL31" s="53">
        <v>0</v>
      </c>
      <c r="CM31" s="53">
        <v>1877468.1</v>
      </c>
      <c r="CN31" s="46">
        <f t="shared" si="7"/>
        <v>1877468.1</v>
      </c>
      <c r="CO31" s="47">
        <f t="shared" si="37"/>
        <v>0</v>
      </c>
      <c r="CP31" s="47">
        <f t="shared" si="38"/>
        <v>0</v>
      </c>
      <c r="CQ31" s="47">
        <f t="shared" si="39"/>
        <v>0</v>
      </c>
      <c r="CR31" s="47">
        <f t="shared" si="40"/>
        <v>1877468.1</v>
      </c>
      <c r="CS31" s="46">
        <f t="shared" si="46"/>
        <v>2118446.7000000002</v>
      </c>
      <c r="CT31" s="53">
        <v>69983</v>
      </c>
      <c r="CU31" s="53">
        <v>277315.7</v>
      </c>
      <c r="CV31" s="53">
        <v>0</v>
      </c>
      <c r="CW31" s="53">
        <v>1771148</v>
      </c>
      <c r="CX31" s="46">
        <f t="shared" si="41"/>
        <v>2480048</v>
      </c>
      <c r="CY31" s="53">
        <v>0</v>
      </c>
      <c r="CZ31" s="53">
        <v>638824.9</v>
      </c>
      <c r="DA31" s="53">
        <v>0</v>
      </c>
      <c r="DB31" s="53">
        <v>1841223.1</v>
      </c>
      <c r="DC31" s="46">
        <f t="shared" si="42"/>
        <v>2060280.5</v>
      </c>
      <c r="DD31" s="53">
        <v>0</v>
      </c>
      <c r="DE31" s="53">
        <v>120598.5</v>
      </c>
      <c r="DF31" s="53">
        <v>0</v>
      </c>
      <c r="DG31" s="53">
        <v>1939682</v>
      </c>
      <c r="DH31" s="46">
        <f t="shared" si="43"/>
        <v>1862700.8</v>
      </c>
      <c r="DI31" s="53">
        <v>0</v>
      </c>
      <c r="DJ31" s="53">
        <v>162776</v>
      </c>
      <c r="DK31" s="53">
        <v>0</v>
      </c>
      <c r="DL31" s="53">
        <v>1699924.8</v>
      </c>
      <c r="DM31" s="46">
        <f t="shared" si="44"/>
        <v>1943143.6</v>
      </c>
      <c r="DN31" s="53">
        <v>0</v>
      </c>
      <c r="DO31" s="53">
        <v>192839.6</v>
      </c>
      <c r="DP31" s="53">
        <v>0</v>
      </c>
      <c r="DQ31" s="53">
        <v>1750304</v>
      </c>
      <c r="DR31" s="46">
        <f t="shared" si="45"/>
        <v>1889532.4</v>
      </c>
      <c r="DS31" s="53">
        <v>0</v>
      </c>
      <c r="DT31" s="53">
        <v>0</v>
      </c>
      <c r="DU31" s="53">
        <v>0</v>
      </c>
      <c r="DV31" s="53">
        <v>1889532.4</v>
      </c>
      <c r="DW31" s="49" t="s">
        <v>381</v>
      </c>
      <c r="DX31" s="50" t="s">
        <v>5</v>
      </c>
    </row>
    <row r="32" spans="1:128" s="51" customFormat="1" ht="113.25" customHeight="1" x14ac:dyDescent="0.2">
      <c r="A32" s="39"/>
      <c r="B32" s="55">
        <v>401000021</v>
      </c>
      <c r="C32" s="96"/>
      <c r="D32" s="102"/>
      <c r="E32" s="93"/>
      <c r="F32" s="102"/>
      <c r="G32" s="102"/>
      <c r="H32" s="102"/>
      <c r="I32" s="29"/>
      <c r="J32" s="29" t="s">
        <v>1</v>
      </c>
      <c r="K32" s="29"/>
      <c r="L32" s="43"/>
      <c r="M32" s="102"/>
      <c r="N32" s="102"/>
      <c r="O32" s="102"/>
      <c r="P32" s="29" t="s">
        <v>36</v>
      </c>
      <c r="Q32" s="29" t="s">
        <v>35</v>
      </c>
      <c r="R32" s="29" t="s">
        <v>34</v>
      </c>
      <c r="S32" s="43" t="s">
        <v>33</v>
      </c>
      <c r="T32" s="102"/>
      <c r="U32" s="102"/>
      <c r="V32" s="102"/>
      <c r="W32" s="102"/>
      <c r="X32" s="102"/>
      <c r="Y32" s="102"/>
      <c r="Z32" s="102"/>
      <c r="AA32" s="102"/>
      <c r="AB32" s="102"/>
      <c r="AC32" s="102"/>
      <c r="AD32" s="102"/>
      <c r="AE32" s="102"/>
      <c r="AF32" s="102"/>
      <c r="AG32" s="102"/>
      <c r="AH32" s="102"/>
      <c r="AI32" s="106"/>
      <c r="AJ32" s="56" t="s">
        <v>460</v>
      </c>
      <c r="AK32" s="46">
        <f t="shared" si="9"/>
        <v>250897.2</v>
      </c>
      <c r="AL32" s="46">
        <f t="shared" si="10"/>
        <v>250873.2</v>
      </c>
      <c r="AM32" s="53">
        <v>69983</v>
      </c>
      <c r="AN32" s="53">
        <v>69983</v>
      </c>
      <c r="AO32" s="53">
        <v>114539.7</v>
      </c>
      <c r="AP32" s="53">
        <v>114539.7</v>
      </c>
      <c r="AQ32" s="53">
        <v>0</v>
      </c>
      <c r="AR32" s="53">
        <v>0</v>
      </c>
      <c r="AS32" s="53">
        <v>66374.5</v>
      </c>
      <c r="AT32" s="53">
        <v>66350.5</v>
      </c>
      <c r="AU32" s="46">
        <f t="shared" si="31"/>
        <v>225222.6</v>
      </c>
      <c r="AV32" s="53">
        <v>0</v>
      </c>
      <c r="AW32" s="53">
        <v>172503.6</v>
      </c>
      <c r="AX32" s="53">
        <v>0</v>
      </c>
      <c r="AY32" s="53">
        <v>52719</v>
      </c>
      <c r="AZ32" s="46">
        <f t="shared" si="32"/>
        <v>37719</v>
      </c>
      <c r="BA32" s="53">
        <v>0</v>
      </c>
      <c r="BB32" s="53">
        <v>0</v>
      </c>
      <c r="BC32" s="53">
        <v>0</v>
      </c>
      <c r="BD32" s="53">
        <v>37719</v>
      </c>
      <c r="BE32" s="46">
        <f t="shared" si="33"/>
        <v>20002.5</v>
      </c>
      <c r="BF32" s="53">
        <v>0</v>
      </c>
      <c r="BG32" s="53">
        <v>0</v>
      </c>
      <c r="BH32" s="54">
        <v>0</v>
      </c>
      <c r="BI32" s="53">
        <v>20002.5</v>
      </c>
      <c r="BJ32" s="46">
        <f t="shared" si="34"/>
        <v>20002.5</v>
      </c>
      <c r="BK32" s="46">
        <f t="shared" si="1"/>
        <v>0</v>
      </c>
      <c r="BL32" s="46">
        <f t="shared" si="2"/>
        <v>0</v>
      </c>
      <c r="BM32" s="46">
        <f t="shared" si="3"/>
        <v>0</v>
      </c>
      <c r="BN32" s="46">
        <f t="shared" si="4"/>
        <v>20002.5</v>
      </c>
      <c r="BO32" s="46">
        <f t="shared" si="16"/>
        <v>0</v>
      </c>
      <c r="BP32" s="46">
        <f t="shared" si="17"/>
        <v>0</v>
      </c>
      <c r="BQ32" s="53">
        <v>0</v>
      </c>
      <c r="BR32" s="53">
        <v>0</v>
      </c>
      <c r="BS32" s="53">
        <v>0</v>
      </c>
      <c r="BT32" s="53">
        <v>0</v>
      </c>
      <c r="BU32" s="53">
        <v>0</v>
      </c>
      <c r="BV32" s="53">
        <v>0</v>
      </c>
      <c r="BW32" s="53">
        <v>0</v>
      </c>
      <c r="BX32" s="53">
        <v>0</v>
      </c>
      <c r="BY32" s="46">
        <f t="shared" si="35"/>
        <v>44237.3</v>
      </c>
      <c r="BZ32" s="53">
        <v>0</v>
      </c>
      <c r="CA32" s="53">
        <v>6518.3</v>
      </c>
      <c r="CB32" s="53">
        <v>0</v>
      </c>
      <c r="CC32" s="53">
        <v>37719</v>
      </c>
      <c r="CD32" s="46">
        <f t="shared" si="36"/>
        <v>37719</v>
      </c>
      <c r="CE32" s="53">
        <v>0</v>
      </c>
      <c r="CF32" s="53">
        <v>0</v>
      </c>
      <c r="CG32" s="53">
        <v>0</v>
      </c>
      <c r="CH32" s="53">
        <v>37719</v>
      </c>
      <c r="CI32" s="46">
        <f t="shared" si="6"/>
        <v>20002.5</v>
      </c>
      <c r="CJ32" s="53">
        <v>0</v>
      </c>
      <c r="CK32" s="53">
        <v>0</v>
      </c>
      <c r="CL32" s="53">
        <v>0</v>
      </c>
      <c r="CM32" s="53">
        <v>20002.5</v>
      </c>
      <c r="CN32" s="46">
        <f t="shared" si="7"/>
        <v>20002.5</v>
      </c>
      <c r="CO32" s="47">
        <f t="shared" si="37"/>
        <v>0</v>
      </c>
      <c r="CP32" s="47">
        <f t="shared" si="38"/>
        <v>0</v>
      </c>
      <c r="CQ32" s="47">
        <f t="shared" si="39"/>
        <v>0</v>
      </c>
      <c r="CR32" s="47">
        <f t="shared" si="40"/>
        <v>20002.5</v>
      </c>
      <c r="CS32" s="46">
        <f t="shared" si="46"/>
        <v>250897.2</v>
      </c>
      <c r="CT32" s="53">
        <v>69983</v>
      </c>
      <c r="CU32" s="53">
        <v>114539.7</v>
      </c>
      <c r="CV32" s="53">
        <v>0</v>
      </c>
      <c r="CW32" s="53">
        <v>66374.5</v>
      </c>
      <c r="CX32" s="46">
        <f t="shared" si="41"/>
        <v>225222.6</v>
      </c>
      <c r="CY32" s="53">
        <v>0</v>
      </c>
      <c r="CZ32" s="53">
        <v>172503.6</v>
      </c>
      <c r="DA32" s="53">
        <v>0</v>
      </c>
      <c r="DB32" s="53">
        <v>52719</v>
      </c>
      <c r="DC32" s="46">
        <f t="shared" si="42"/>
        <v>37719</v>
      </c>
      <c r="DD32" s="53">
        <v>0</v>
      </c>
      <c r="DE32" s="53">
        <v>0</v>
      </c>
      <c r="DF32" s="53">
        <v>0</v>
      </c>
      <c r="DG32" s="53">
        <v>37719</v>
      </c>
      <c r="DH32" s="46">
        <f t="shared" si="43"/>
        <v>0</v>
      </c>
      <c r="DI32" s="53">
        <v>0</v>
      </c>
      <c r="DJ32" s="53">
        <v>0</v>
      </c>
      <c r="DK32" s="53">
        <v>0</v>
      </c>
      <c r="DL32" s="53">
        <v>0</v>
      </c>
      <c r="DM32" s="46">
        <f t="shared" si="44"/>
        <v>44237.3</v>
      </c>
      <c r="DN32" s="53">
        <v>0</v>
      </c>
      <c r="DO32" s="53">
        <v>6518.3</v>
      </c>
      <c r="DP32" s="53">
        <v>0</v>
      </c>
      <c r="DQ32" s="53">
        <v>37719</v>
      </c>
      <c r="DR32" s="46">
        <f t="shared" si="45"/>
        <v>37719</v>
      </c>
      <c r="DS32" s="53">
        <v>0</v>
      </c>
      <c r="DT32" s="53">
        <v>0</v>
      </c>
      <c r="DU32" s="53">
        <v>0</v>
      </c>
      <c r="DV32" s="53">
        <v>37719</v>
      </c>
      <c r="DW32" s="49" t="s">
        <v>381</v>
      </c>
      <c r="DX32" s="50" t="s">
        <v>5</v>
      </c>
    </row>
    <row r="33" spans="1:128" s="51" customFormat="1" ht="68.25" customHeight="1" x14ac:dyDescent="0.2">
      <c r="A33" s="39"/>
      <c r="B33" s="55">
        <v>401000022</v>
      </c>
      <c r="C33" s="97">
        <v>5</v>
      </c>
      <c r="D33" s="102" t="s">
        <v>604</v>
      </c>
      <c r="E33" s="92">
        <v>2523</v>
      </c>
      <c r="F33" s="102" t="s">
        <v>432</v>
      </c>
      <c r="G33" s="102" t="s">
        <v>646</v>
      </c>
      <c r="H33" s="102" t="s">
        <v>430</v>
      </c>
      <c r="I33" s="29"/>
      <c r="J33" s="29" t="s">
        <v>1</v>
      </c>
      <c r="K33" s="29"/>
      <c r="L33" s="43"/>
      <c r="M33" s="102" t="s">
        <v>429</v>
      </c>
      <c r="N33" s="102" t="s">
        <v>428</v>
      </c>
      <c r="O33" s="102" t="s">
        <v>427</v>
      </c>
      <c r="P33" s="29"/>
      <c r="Q33" s="29" t="s">
        <v>1</v>
      </c>
      <c r="R33" s="29"/>
      <c r="S33" s="43"/>
      <c r="T33" s="102"/>
      <c r="U33" s="102" t="s">
        <v>1</v>
      </c>
      <c r="V33" s="102"/>
      <c r="W33" s="102"/>
      <c r="X33" s="102" t="s">
        <v>1</v>
      </c>
      <c r="Y33" s="102"/>
      <c r="Z33" s="102" t="s">
        <v>459</v>
      </c>
      <c r="AA33" s="102" t="s">
        <v>458</v>
      </c>
      <c r="AB33" s="102" t="s">
        <v>457</v>
      </c>
      <c r="AC33" s="103" t="s">
        <v>684</v>
      </c>
      <c r="AD33" s="103" t="s">
        <v>685</v>
      </c>
      <c r="AE33" s="103" t="s">
        <v>686</v>
      </c>
      <c r="AF33" s="102" t="s">
        <v>456</v>
      </c>
      <c r="AG33" s="102" t="s">
        <v>455</v>
      </c>
      <c r="AH33" s="102" t="s">
        <v>454</v>
      </c>
      <c r="AI33" s="105" t="s">
        <v>7</v>
      </c>
      <c r="AJ33" s="56" t="s">
        <v>453</v>
      </c>
      <c r="AK33" s="46">
        <f t="shared" si="9"/>
        <v>2066574.5</v>
      </c>
      <c r="AL33" s="46">
        <f t="shared" si="10"/>
        <v>2060415.7999999998</v>
      </c>
      <c r="AM33" s="53">
        <v>757608.3</v>
      </c>
      <c r="AN33" s="53">
        <v>757608.3</v>
      </c>
      <c r="AO33" s="53">
        <v>365636.2</v>
      </c>
      <c r="AP33" s="53">
        <v>364185.1</v>
      </c>
      <c r="AQ33" s="53">
        <v>0</v>
      </c>
      <c r="AR33" s="53">
        <v>0</v>
      </c>
      <c r="AS33" s="53">
        <v>943330</v>
      </c>
      <c r="AT33" s="53">
        <v>938622.4</v>
      </c>
      <c r="AU33" s="46">
        <f t="shared" si="31"/>
        <v>2724301.6</v>
      </c>
      <c r="AV33" s="53">
        <v>1416510.6</v>
      </c>
      <c r="AW33" s="53">
        <v>362977.3</v>
      </c>
      <c r="AX33" s="53">
        <v>0</v>
      </c>
      <c r="AY33" s="53">
        <v>944813.7</v>
      </c>
      <c r="AZ33" s="46">
        <f t="shared" si="32"/>
        <v>2102482.1</v>
      </c>
      <c r="BA33" s="53">
        <v>190606.3</v>
      </c>
      <c r="BB33" s="53">
        <v>887572.4</v>
      </c>
      <c r="BC33" s="53">
        <v>0</v>
      </c>
      <c r="BD33" s="53">
        <v>1024303.4</v>
      </c>
      <c r="BE33" s="46">
        <f t="shared" si="33"/>
        <v>1201475</v>
      </c>
      <c r="BF33" s="53">
        <v>0</v>
      </c>
      <c r="BG33" s="53">
        <v>260416.4</v>
      </c>
      <c r="BH33" s="54">
        <v>0</v>
      </c>
      <c r="BI33" s="53">
        <v>941058.6</v>
      </c>
      <c r="BJ33" s="46">
        <f t="shared" si="34"/>
        <v>1201475</v>
      </c>
      <c r="BK33" s="46">
        <f t="shared" si="1"/>
        <v>0</v>
      </c>
      <c r="BL33" s="46">
        <f t="shared" si="2"/>
        <v>260416.4</v>
      </c>
      <c r="BM33" s="46">
        <f t="shared" si="3"/>
        <v>0</v>
      </c>
      <c r="BN33" s="46">
        <f t="shared" si="4"/>
        <v>941058.6</v>
      </c>
      <c r="BO33" s="46">
        <f t="shared" si="16"/>
        <v>1397305.6</v>
      </c>
      <c r="BP33" s="46">
        <f t="shared" si="17"/>
        <v>1395854.6</v>
      </c>
      <c r="BQ33" s="53">
        <v>388601.2</v>
      </c>
      <c r="BR33" s="53">
        <v>388601.2</v>
      </c>
      <c r="BS33" s="53">
        <v>140221.4</v>
      </c>
      <c r="BT33" s="53">
        <v>138770.4</v>
      </c>
      <c r="BU33" s="53">
        <v>0</v>
      </c>
      <c r="BV33" s="53">
        <v>0</v>
      </c>
      <c r="BW33" s="53">
        <v>868483</v>
      </c>
      <c r="BX33" s="53">
        <v>868483</v>
      </c>
      <c r="BY33" s="46">
        <f t="shared" si="35"/>
        <v>1111564.1000000001</v>
      </c>
      <c r="BZ33" s="53">
        <v>180191.1</v>
      </c>
      <c r="CA33" s="53">
        <v>77417.3</v>
      </c>
      <c r="CB33" s="53">
        <v>0</v>
      </c>
      <c r="CC33" s="53">
        <v>853955.7</v>
      </c>
      <c r="CD33" s="46">
        <f t="shared" si="36"/>
        <v>828461.4</v>
      </c>
      <c r="CE33" s="53">
        <v>0</v>
      </c>
      <c r="CF33" s="53">
        <v>19432</v>
      </c>
      <c r="CG33" s="53">
        <v>0</v>
      </c>
      <c r="CH33" s="53">
        <v>809029.4</v>
      </c>
      <c r="CI33" s="46">
        <f t="shared" si="6"/>
        <v>842960.3</v>
      </c>
      <c r="CJ33" s="53">
        <v>0</v>
      </c>
      <c r="CK33" s="53">
        <v>19439</v>
      </c>
      <c r="CL33" s="53">
        <v>0</v>
      </c>
      <c r="CM33" s="53">
        <v>823521.3</v>
      </c>
      <c r="CN33" s="46">
        <f t="shared" si="7"/>
        <v>842960.3</v>
      </c>
      <c r="CO33" s="47">
        <f t="shared" si="37"/>
        <v>0</v>
      </c>
      <c r="CP33" s="47">
        <f t="shared" si="38"/>
        <v>19439</v>
      </c>
      <c r="CQ33" s="47">
        <f t="shared" si="39"/>
        <v>0</v>
      </c>
      <c r="CR33" s="47">
        <f t="shared" si="40"/>
        <v>823521.3</v>
      </c>
      <c r="CS33" s="46">
        <f t="shared" si="46"/>
        <v>2066574.5</v>
      </c>
      <c r="CT33" s="53">
        <v>757608.3</v>
      </c>
      <c r="CU33" s="53">
        <v>365636.2</v>
      </c>
      <c r="CV33" s="53">
        <v>0</v>
      </c>
      <c r="CW33" s="53">
        <v>943330</v>
      </c>
      <c r="CX33" s="46">
        <f t="shared" si="41"/>
        <v>2942391.5</v>
      </c>
      <c r="CY33" s="53">
        <v>1416510.6</v>
      </c>
      <c r="CZ33" s="53">
        <v>581067.19999999995</v>
      </c>
      <c r="DA33" s="53">
        <v>0</v>
      </c>
      <c r="DB33" s="53">
        <v>944813.7</v>
      </c>
      <c r="DC33" s="46">
        <f t="shared" si="42"/>
        <v>2102482.1</v>
      </c>
      <c r="DD33" s="53">
        <v>190606.3</v>
      </c>
      <c r="DE33" s="53">
        <v>887572.4</v>
      </c>
      <c r="DF33" s="53">
        <v>0</v>
      </c>
      <c r="DG33" s="53">
        <v>1024303.4</v>
      </c>
      <c r="DH33" s="46">
        <f t="shared" si="43"/>
        <v>1397305.6</v>
      </c>
      <c r="DI33" s="53">
        <v>388601.2</v>
      </c>
      <c r="DJ33" s="53">
        <v>140221.4</v>
      </c>
      <c r="DK33" s="53">
        <v>0</v>
      </c>
      <c r="DL33" s="53">
        <v>868483</v>
      </c>
      <c r="DM33" s="46">
        <f t="shared" si="44"/>
        <v>1111564.1000000001</v>
      </c>
      <c r="DN33" s="53">
        <v>180191.1</v>
      </c>
      <c r="DO33" s="53">
        <v>77417.3</v>
      </c>
      <c r="DP33" s="53">
        <v>0</v>
      </c>
      <c r="DQ33" s="53">
        <v>853955.7</v>
      </c>
      <c r="DR33" s="46">
        <f t="shared" si="45"/>
        <v>828461.4</v>
      </c>
      <c r="DS33" s="53">
        <v>0</v>
      </c>
      <c r="DT33" s="53">
        <v>19432</v>
      </c>
      <c r="DU33" s="53">
        <v>0</v>
      </c>
      <c r="DV33" s="53">
        <v>809029.4</v>
      </c>
      <c r="DW33" s="49" t="s">
        <v>381</v>
      </c>
      <c r="DX33" s="50" t="s">
        <v>5</v>
      </c>
    </row>
    <row r="34" spans="1:128" s="51" customFormat="1" ht="44.25" customHeight="1" x14ac:dyDescent="0.2">
      <c r="A34" s="39"/>
      <c r="B34" s="55">
        <v>401000022</v>
      </c>
      <c r="C34" s="98"/>
      <c r="D34" s="102"/>
      <c r="E34" s="99"/>
      <c r="F34" s="102"/>
      <c r="G34" s="102"/>
      <c r="H34" s="102"/>
      <c r="I34" s="29"/>
      <c r="J34" s="29" t="s">
        <v>1</v>
      </c>
      <c r="K34" s="29"/>
      <c r="L34" s="43"/>
      <c r="M34" s="102"/>
      <c r="N34" s="102"/>
      <c r="O34" s="102"/>
      <c r="P34" s="29" t="s">
        <v>36</v>
      </c>
      <c r="Q34" s="29" t="s">
        <v>35</v>
      </c>
      <c r="R34" s="29" t="s">
        <v>34</v>
      </c>
      <c r="S34" s="43" t="s">
        <v>33</v>
      </c>
      <c r="T34" s="102"/>
      <c r="U34" s="102"/>
      <c r="V34" s="102"/>
      <c r="W34" s="102"/>
      <c r="X34" s="102"/>
      <c r="Y34" s="102"/>
      <c r="Z34" s="102"/>
      <c r="AA34" s="102"/>
      <c r="AB34" s="102"/>
      <c r="AC34" s="102"/>
      <c r="AD34" s="102"/>
      <c r="AE34" s="102"/>
      <c r="AF34" s="102"/>
      <c r="AG34" s="102"/>
      <c r="AH34" s="102"/>
      <c r="AI34" s="105"/>
      <c r="AJ34" s="56" t="s">
        <v>452</v>
      </c>
      <c r="AK34" s="46">
        <f t="shared" si="9"/>
        <v>717535.1</v>
      </c>
      <c r="AL34" s="46">
        <f t="shared" si="10"/>
        <v>714591.1</v>
      </c>
      <c r="AM34" s="53">
        <v>460608.3</v>
      </c>
      <c r="AN34" s="53">
        <v>460608.3</v>
      </c>
      <c r="AO34" s="53">
        <v>187050.3</v>
      </c>
      <c r="AP34" s="53">
        <v>187025.4</v>
      </c>
      <c r="AQ34" s="53">
        <v>0</v>
      </c>
      <c r="AR34" s="53">
        <v>0</v>
      </c>
      <c r="AS34" s="53">
        <v>69876.5</v>
      </c>
      <c r="AT34" s="53">
        <v>66957.399999999994</v>
      </c>
      <c r="AU34" s="46">
        <f t="shared" si="31"/>
        <v>1892265.0000000002</v>
      </c>
      <c r="AV34" s="53">
        <v>1416510.6</v>
      </c>
      <c r="AW34" s="53">
        <v>323545.3</v>
      </c>
      <c r="AX34" s="53">
        <v>0</v>
      </c>
      <c r="AY34" s="53">
        <v>152209.1</v>
      </c>
      <c r="AZ34" s="46">
        <f t="shared" si="32"/>
        <v>1113490.8</v>
      </c>
      <c r="BA34" s="53">
        <v>190606.3</v>
      </c>
      <c r="BB34" s="53">
        <v>864084.5</v>
      </c>
      <c r="BC34" s="53">
        <v>0</v>
      </c>
      <c r="BD34" s="53">
        <v>58800</v>
      </c>
      <c r="BE34" s="46">
        <f t="shared" si="33"/>
        <v>299777.40000000002</v>
      </c>
      <c r="BF34" s="53">
        <v>0</v>
      </c>
      <c r="BG34" s="53">
        <v>240977.4</v>
      </c>
      <c r="BH34" s="54">
        <v>0</v>
      </c>
      <c r="BI34" s="53">
        <v>58800</v>
      </c>
      <c r="BJ34" s="46">
        <f t="shared" si="34"/>
        <v>299777.40000000002</v>
      </c>
      <c r="BK34" s="46">
        <f t="shared" si="1"/>
        <v>0</v>
      </c>
      <c r="BL34" s="46">
        <f t="shared" si="2"/>
        <v>240977.4</v>
      </c>
      <c r="BM34" s="46">
        <f t="shared" si="3"/>
        <v>0</v>
      </c>
      <c r="BN34" s="46">
        <f t="shared" si="4"/>
        <v>58800</v>
      </c>
      <c r="BO34" s="46">
        <f t="shared" si="16"/>
        <v>437031.4</v>
      </c>
      <c r="BP34" s="46">
        <f t="shared" si="17"/>
        <v>437006.5</v>
      </c>
      <c r="BQ34" s="53">
        <v>388601.2</v>
      </c>
      <c r="BR34" s="53">
        <v>388601.2</v>
      </c>
      <c r="BS34" s="53">
        <v>31837.7</v>
      </c>
      <c r="BT34" s="53">
        <v>31812.799999999999</v>
      </c>
      <c r="BU34" s="53">
        <v>0</v>
      </c>
      <c r="BV34" s="53">
        <v>0</v>
      </c>
      <c r="BW34" s="53">
        <v>16592.5</v>
      </c>
      <c r="BX34" s="53">
        <v>16592.5</v>
      </c>
      <c r="BY34" s="46">
        <f t="shared" si="35"/>
        <v>291976.40000000002</v>
      </c>
      <c r="BZ34" s="53">
        <v>180191.1</v>
      </c>
      <c r="CA34" s="53">
        <v>37985.300000000003</v>
      </c>
      <c r="CB34" s="53">
        <v>0</v>
      </c>
      <c r="CC34" s="53">
        <v>73800</v>
      </c>
      <c r="CD34" s="46">
        <f t="shared" si="36"/>
        <v>58800</v>
      </c>
      <c r="CE34" s="53">
        <v>0</v>
      </c>
      <c r="CF34" s="53">
        <v>0</v>
      </c>
      <c r="CG34" s="53">
        <v>0</v>
      </c>
      <c r="CH34" s="53">
        <v>58800</v>
      </c>
      <c r="CI34" s="46">
        <f t="shared" si="6"/>
        <v>58800</v>
      </c>
      <c r="CJ34" s="53">
        <v>0</v>
      </c>
      <c r="CK34" s="53">
        <v>0</v>
      </c>
      <c r="CL34" s="53">
        <v>0</v>
      </c>
      <c r="CM34" s="53">
        <v>58800</v>
      </c>
      <c r="CN34" s="46">
        <f t="shared" si="7"/>
        <v>58800</v>
      </c>
      <c r="CO34" s="47">
        <f t="shared" si="37"/>
        <v>0</v>
      </c>
      <c r="CP34" s="47">
        <f t="shared" si="38"/>
        <v>0</v>
      </c>
      <c r="CQ34" s="47">
        <f t="shared" si="39"/>
        <v>0</v>
      </c>
      <c r="CR34" s="47">
        <f t="shared" si="40"/>
        <v>58800</v>
      </c>
      <c r="CS34" s="46">
        <f t="shared" si="46"/>
        <v>717535.1</v>
      </c>
      <c r="CT34" s="53">
        <v>460608.3</v>
      </c>
      <c r="CU34" s="53">
        <v>187050.3</v>
      </c>
      <c r="CV34" s="53">
        <v>0</v>
      </c>
      <c r="CW34" s="53">
        <v>69876.5</v>
      </c>
      <c r="CX34" s="46">
        <f t="shared" si="41"/>
        <v>1892265.0000000002</v>
      </c>
      <c r="CY34" s="53">
        <v>1416510.6</v>
      </c>
      <c r="CZ34" s="53">
        <v>323545.3</v>
      </c>
      <c r="DA34" s="53">
        <v>0</v>
      </c>
      <c r="DB34" s="53">
        <v>152209.1</v>
      </c>
      <c r="DC34" s="46">
        <f t="shared" si="42"/>
        <v>1113490.8</v>
      </c>
      <c r="DD34" s="53">
        <v>190606.3</v>
      </c>
      <c r="DE34" s="53">
        <v>864084.5</v>
      </c>
      <c r="DF34" s="53">
        <v>0</v>
      </c>
      <c r="DG34" s="53">
        <v>58800</v>
      </c>
      <c r="DH34" s="46">
        <f t="shared" si="43"/>
        <v>437031.4</v>
      </c>
      <c r="DI34" s="53">
        <v>388601.2</v>
      </c>
      <c r="DJ34" s="53">
        <v>31837.7</v>
      </c>
      <c r="DK34" s="53">
        <v>0</v>
      </c>
      <c r="DL34" s="53">
        <v>16592.5</v>
      </c>
      <c r="DM34" s="46">
        <f t="shared" si="44"/>
        <v>291976.40000000002</v>
      </c>
      <c r="DN34" s="53">
        <v>180191.1</v>
      </c>
      <c r="DO34" s="53">
        <v>37985.300000000003</v>
      </c>
      <c r="DP34" s="53">
        <v>0</v>
      </c>
      <c r="DQ34" s="53">
        <v>73800</v>
      </c>
      <c r="DR34" s="46">
        <f t="shared" si="45"/>
        <v>58800</v>
      </c>
      <c r="DS34" s="53">
        <v>0</v>
      </c>
      <c r="DT34" s="53">
        <v>0</v>
      </c>
      <c r="DU34" s="53">
        <v>0</v>
      </c>
      <c r="DV34" s="53">
        <v>58800</v>
      </c>
      <c r="DW34" s="49" t="s">
        <v>381</v>
      </c>
      <c r="DX34" s="50" t="s">
        <v>5</v>
      </c>
    </row>
    <row r="35" spans="1:128" s="51" customFormat="1" ht="77.25" customHeight="1" x14ac:dyDescent="0.2">
      <c r="A35" s="39"/>
      <c r="B35" s="55">
        <v>401000022</v>
      </c>
      <c r="C35" s="96"/>
      <c r="D35" s="102"/>
      <c r="E35" s="93"/>
      <c r="F35" s="102"/>
      <c r="G35" s="102"/>
      <c r="H35" s="102"/>
      <c r="I35" s="29"/>
      <c r="J35" s="29" t="s">
        <v>1</v>
      </c>
      <c r="K35" s="29"/>
      <c r="L35" s="43"/>
      <c r="M35" s="102"/>
      <c r="N35" s="102"/>
      <c r="O35" s="102"/>
      <c r="P35" s="29" t="s">
        <v>114</v>
      </c>
      <c r="Q35" s="29" t="s">
        <v>35</v>
      </c>
      <c r="R35" s="29" t="s">
        <v>34</v>
      </c>
      <c r="S35" s="43" t="s">
        <v>113</v>
      </c>
      <c r="T35" s="102"/>
      <c r="U35" s="102"/>
      <c r="V35" s="102"/>
      <c r="W35" s="102"/>
      <c r="X35" s="102"/>
      <c r="Y35" s="102"/>
      <c r="Z35" s="102"/>
      <c r="AA35" s="102"/>
      <c r="AB35" s="102"/>
      <c r="AC35" s="102"/>
      <c r="AD35" s="102"/>
      <c r="AE35" s="102"/>
      <c r="AF35" s="102"/>
      <c r="AG35" s="102"/>
      <c r="AH35" s="102"/>
      <c r="AI35" s="106"/>
      <c r="AJ35" s="56" t="s">
        <v>452</v>
      </c>
      <c r="AK35" s="46">
        <f t="shared" si="9"/>
        <v>483317.10000000003</v>
      </c>
      <c r="AL35" s="46">
        <f t="shared" si="10"/>
        <v>483317.10000000003</v>
      </c>
      <c r="AM35" s="53">
        <v>297000</v>
      </c>
      <c r="AN35" s="53">
        <v>297000</v>
      </c>
      <c r="AO35" s="53">
        <v>138804.9</v>
      </c>
      <c r="AP35" s="53">
        <v>138804.9</v>
      </c>
      <c r="AQ35" s="53">
        <v>0</v>
      </c>
      <c r="AR35" s="53">
        <v>0</v>
      </c>
      <c r="AS35" s="53">
        <v>47512.2</v>
      </c>
      <c r="AT35" s="53">
        <v>47512.2</v>
      </c>
      <c r="AU35" s="46">
        <f t="shared" si="31"/>
        <v>10000</v>
      </c>
      <c r="AV35" s="53">
        <v>0</v>
      </c>
      <c r="AW35" s="53">
        <v>0</v>
      </c>
      <c r="AX35" s="53">
        <v>0</v>
      </c>
      <c r="AY35" s="53">
        <v>10000</v>
      </c>
      <c r="AZ35" s="46">
        <f t="shared" si="32"/>
        <v>0</v>
      </c>
      <c r="BA35" s="53">
        <v>0</v>
      </c>
      <c r="BB35" s="53">
        <v>0</v>
      </c>
      <c r="BC35" s="53">
        <v>0</v>
      </c>
      <c r="BD35" s="53">
        <v>0</v>
      </c>
      <c r="BE35" s="46">
        <f t="shared" si="33"/>
        <v>0</v>
      </c>
      <c r="BF35" s="53">
        <v>0</v>
      </c>
      <c r="BG35" s="53">
        <v>0</v>
      </c>
      <c r="BH35" s="54">
        <v>0</v>
      </c>
      <c r="BI35" s="53">
        <v>0</v>
      </c>
      <c r="BJ35" s="46">
        <f t="shared" si="34"/>
        <v>0</v>
      </c>
      <c r="BK35" s="46">
        <f t="shared" si="1"/>
        <v>0</v>
      </c>
      <c r="BL35" s="46">
        <f t="shared" si="2"/>
        <v>0</v>
      </c>
      <c r="BM35" s="46">
        <f t="shared" si="3"/>
        <v>0</v>
      </c>
      <c r="BN35" s="46">
        <f t="shared" si="4"/>
        <v>0</v>
      </c>
      <c r="BO35" s="46">
        <f t="shared" si="16"/>
        <v>133913.9</v>
      </c>
      <c r="BP35" s="46">
        <f t="shared" si="17"/>
        <v>133913.9</v>
      </c>
      <c r="BQ35" s="53">
        <v>0</v>
      </c>
      <c r="BR35" s="53">
        <v>0</v>
      </c>
      <c r="BS35" s="53">
        <v>89802.8</v>
      </c>
      <c r="BT35" s="53">
        <v>89802.8</v>
      </c>
      <c r="BU35" s="53">
        <v>0</v>
      </c>
      <c r="BV35" s="53">
        <v>0</v>
      </c>
      <c r="BW35" s="53">
        <v>44111.1</v>
      </c>
      <c r="BX35" s="53">
        <v>44111.1</v>
      </c>
      <c r="BY35" s="46">
        <f t="shared" si="35"/>
        <v>0</v>
      </c>
      <c r="BZ35" s="53">
        <v>0</v>
      </c>
      <c r="CA35" s="53">
        <v>0</v>
      </c>
      <c r="CB35" s="53">
        <v>0</v>
      </c>
      <c r="CC35" s="53">
        <v>0</v>
      </c>
      <c r="CD35" s="46">
        <f t="shared" si="36"/>
        <v>0</v>
      </c>
      <c r="CE35" s="53">
        <v>0</v>
      </c>
      <c r="CF35" s="53">
        <v>0</v>
      </c>
      <c r="CG35" s="53">
        <v>0</v>
      </c>
      <c r="CH35" s="53">
        <v>0</v>
      </c>
      <c r="CI35" s="46">
        <f t="shared" si="6"/>
        <v>0</v>
      </c>
      <c r="CJ35" s="53">
        <v>0</v>
      </c>
      <c r="CK35" s="53">
        <v>0</v>
      </c>
      <c r="CL35" s="53">
        <v>0</v>
      </c>
      <c r="CM35" s="53">
        <v>0</v>
      </c>
      <c r="CN35" s="46">
        <f t="shared" si="7"/>
        <v>0</v>
      </c>
      <c r="CO35" s="47">
        <f t="shared" si="37"/>
        <v>0</v>
      </c>
      <c r="CP35" s="47">
        <f t="shared" si="38"/>
        <v>0</v>
      </c>
      <c r="CQ35" s="47">
        <f t="shared" si="39"/>
        <v>0</v>
      </c>
      <c r="CR35" s="47">
        <f t="shared" si="40"/>
        <v>0</v>
      </c>
      <c r="CS35" s="46">
        <f t="shared" si="46"/>
        <v>483317.10000000003</v>
      </c>
      <c r="CT35" s="53">
        <v>297000</v>
      </c>
      <c r="CU35" s="53">
        <v>138804.9</v>
      </c>
      <c r="CV35" s="53">
        <v>0</v>
      </c>
      <c r="CW35" s="53">
        <v>47512.2</v>
      </c>
      <c r="CX35" s="46">
        <f t="shared" si="41"/>
        <v>10000</v>
      </c>
      <c r="CY35" s="53">
        <v>0</v>
      </c>
      <c r="CZ35" s="53">
        <v>0</v>
      </c>
      <c r="DA35" s="53">
        <v>0</v>
      </c>
      <c r="DB35" s="53">
        <v>10000</v>
      </c>
      <c r="DC35" s="46">
        <f t="shared" si="42"/>
        <v>0</v>
      </c>
      <c r="DD35" s="53">
        <v>0</v>
      </c>
      <c r="DE35" s="53">
        <v>0</v>
      </c>
      <c r="DF35" s="53">
        <v>0</v>
      </c>
      <c r="DG35" s="53">
        <v>0</v>
      </c>
      <c r="DH35" s="46">
        <f t="shared" si="43"/>
        <v>133913.9</v>
      </c>
      <c r="DI35" s="53">
        <v>0</v>
      </c>
      <c r="DJ35" s="53">
        <v>89802.8</v>
      </c>
      <c r="DK35" s="53">
        <v>0</v>
      </c>
      <c r="DL35" s="53">
        <v>44111.1</v>
      </c>
      <c r="DM35" s="46">
        <f t="shared" si="44"/>
        <v>0</v>
      </c>
      <c r="DN35" s="53">
        <v>0</v>
      </c>
      <c r="DO35" s="53">
        <v>0</v>
      </c>
      <c r="DP35" s="53">
        <v>0</v>
      </c>
      <c r="DQ35" s="53">
        <v>0</v>
      </c>
      <c r="DR35" s="46">
        <f t="shared" si="45"/>
        <v>0</v>
      </c>
      <c r="DS35" s="53">
        <v>0</v>
      </c>
      <c r="DT35" s="53">
        <v>0</v>
      </c>
      <c r="DU35" s="53">
        <v>0</v>
      </c>
      <c r="DV35" s="53">
        <v>0</v>
      </c>
      <c r="DW35" s="49" t="s">
        <v>381</v>
      </c>
      <c r="DX35" s="50" t="s">
        <v>5</v>
      </c>
    </row>
    <row r="36" spans="1:128" s="51" customFormat="1" ht="66" customHeight="1" x14ac:dyDescent="0.2">
      <c r="A36" s="39"/>
      <c r="B36" s="55">
        <v>401000024</v>
      </c>
      <c r="C36" s="97">
        <v>5</v>
      </c>
      <c r="D36" s="102" t="s">
        <v>605</v>
      </c>
      <c r="E36" s="92">
        <v>2525</v>
      </c>
      <c r="F36" s="102" t="s">
        <v>451</v>
      </c>
      <c r="G36" s="102" t="s">
        <v>647</v>
      </c>
      <c r="H36" s="102" t="s">
        <v>450</v>
      </c>
      <c r="I36" s="29"/>
      <c r="J36" s="29" t="s">
        <v>1</v>
      </c>
      <c r="K36" s="29"/>
      <c r="L36" s="43"/>
      <c r="M36" s="102" t="s">
        <v>164</v>
      </c>
      <c r="N36" s="102" t="s">
        <v>35</v>
      </c>
      <c r="O36" s="102" t="s">
        <v>163</v>
      </c>
      <c r="P36" s="29"/>
      <c r="Q36" s="29" t="s">
        <v>1</v>
      </c>
      <c r="R36" s="29"/>
      <c r="S36" s="43"/>
      <c r="T36" s="102"/>
      <c r="U36" s="102" t="s">
        <v>1</v>
      </c>
      <c r="V36" s="102"/>
      <c r="W36" s="102"/>
      <c r="X36" s="102" t="s">
        <v>1</v>
      </c>
      <c r="Y36" s="102"/>
      <c r="Z36" s="102" t="s">
        <v>388</v>
      </c>
      <c r="AA36" s="102" t="s">
        <v>387</v>
      </c>
      <c r="AB36" s="102" t="s">
        <v>386</v>
      </c>
      <c r="AC36" s="102" t="s">
        <v>449</v>
      </c>
      <c r="AD36" s="102" t="s">
        <v>24</v>
      </c>
      <c r="AE36" s="102" t="s">
        <v>448</v>
      </c>
      <c r="AF36" s="102" t="s">
        <v>447</v>
      </c>
      <c r="AG36" s="102" t="s">
        <v>446</v>
      </c>
      <c r="AH36" s="102" t="s">
        <v>445</v>
      </c>
      <c r="AI36" s="105" t="s">
        <v>7</v>
      </c>
      <c r="AJ36" s="56" t="s">
        <v>444</v>
      </c>
      <c r="AK36" s="46">
        <f t="shared" si="9"/>
        <v>893067.70000000007</v>
      </c>
      <c r="AL36" s="46">
        <f t="shared" si="10"/>
        <v>893067.70000000007</v>
      </c>
      <c r="AM36" s="53">
        <v>4779.8999999999996</v>
      </c>
      <c r="AN36" s="53">
        <v>4779.8999999999996</v>
      </c>
      <c r="AO36" s="53">
        <v>89754.5</v>
      </c>
      <c r="AP36" s="53">
        <v>89754.5</v>
      </c>
      <c r="AQ36" s="53">
        <v>0</v>
      </c>
      <c r="AR36" s="53">
        <v>0</v>
      </c>
      <c r="AS36" s="53">
        <v>798533.3</v>
      </c>
      <c r="AT36" s="53">
        <v>798533.3</v>
      </c>
      <c r="AU36" s="46">
        <f t="shared" si="31"/>
        <v>1400350.5</v>
      </c>
      <c r="AV36" s="53">
        <v>0</v>
      </c>
      <c r="AW36" s="53">
        <v>136393.79999999999</v>
      </c>
      <c r="AX36" s="53">
        <v>0</v>
      </c>
      <c r="AY36" s="53">
        <v>1263956.7</v>
      </c>
      <c r="AZ36" s="46">
        <f t="shared" si="32"/>
        <v>1370863.8</v>
      </c>
      <c r="BA36" s="53">
        <v>0</v>
      </c>
      <c r="BB36" s="53">
        <v>0</v>
      </c>
      <c r="BC36" s="53">
        <v>0</v>
      </c>
      <c r="BD36" s="53">
        <v>1370863.8</v>
      </c>
      <c r="BE36" s="46">
        <f t="shared" si="33"/>
        <v>1374900</v>
      </c>
      <c r="BF36" s="53">
        <v>0</v>
      </c>
      <c r="BG36" s="53">
        <v>0</v>
      </c>
      <c r="BH36" s="54">
        <v>0</v>
      </c>
      <c r="BI36" s="53">
        <v>1374900</v>
      </c>
      <c r="BJ36" s="46">
        <f t="shared" si="34"/>
        <v>1374900</v>
      </c>
      <c r="BK36" s="46">
        <f t="shared" si="1"/>
        <v>0</v>
      </c>
      <c r="BL36" s="46">
        <f t="shared" si="2"/>
        <v>0</v>
      </c>
      <c r="BM36" s="46">
        <f t="shared" si="3"/>
        <v>0</v>
      </c>
      <c r="BN36" s="46">
        <f t="shared" si="4"/>
        <v>1374900</v>
      </c>
      <c r="BO36" s="46">
        <f t="shared" si="16"/>
        <v>893067.70000000007</v>
      </c>
      <c r="BP36" s="46">
        <f t="shared" si="17"/>
        <v>893067.70000000007</v>
      </c>
      <c r="BQ36" s="53">
        <v>4779.8999999999996</v>
      </c>
      <c r="BR36" s="53">
        <v>4779.8999999999996</v>
      </c>
      <c r="BS36" s="53">
        <v>89754.5</v>
      </c>
      <c r="BT36" s="53">
        <v>89754.5</v>
      </c>
      <c r="BU36" s="53">
        <v>0</v>
      </c>
      <c r="BV36" s="53">
        <v>0</v>
      </c>
      <c r="BW36" s="53">
        <v>798533.3</v>
      </c>
      <c r="BX36" s="53">
        <v>798533.3</v>
      </c>
      <c r="BY36" s="46">
        <f t="shared" si="35"/>
        <v>1400350.5</v>
      </c>
      <c r="BZ36" s="53">
        <v>0</v>
      </c>
      <c r="CA36" s="53">
        <v>136393.79999999999</v>
      </c>
      <c r="CB36" s="53">
        <v>0</v>
      </c>
      <c r="CC36" s="53">
        <v>1263956.7</v>
      </c>
      <c r="CD36" s="46">
        <f t="shared" si="36"/>
        <v>1370863.8</v>
      </c>
      <c r="CE36" s="53">
        <v>0</v>
      </c>
      <c r="CF36" s="53">
        <v>0</v>
      </c>
      <c r="CG36" s="53">
        <v>0</v>
      </c>
      <c r="CH36" s="53">
        <v>1370863.8</v>
      </c>
      <c r="CI36" s="46">
        <f t="shared" si="6"/>
        <v>1374900</v>
      </c>
      <c r="CJ36" s="53">
        <v>0</v>
      </c>
      <c r="CK36" s="53">
        <v>0</v>
      </c>
      <c r="CL36" s="53">
        <v>0</v>
      </c>
      <c r="CM36" s="53">
        <v>1374900</v>
      </c>
      <c r="CN36" s="46">
        <f t="shared" si="7"/>
        <v>1374900</v>
      </c>
      <c r="CO36" s="47">
        <f t="shared" si="37"/>
        <v>0</v>
      </c>
      <c r="CP36" s="47">
        <f t="shared" si="38"/>
        <v>0</v>
      </c>
      <c r="CQ36" s="47">
        <f t="shared" si="39"/>
        <v>0</v>
      </c>
      <c r="CR36" s="47">
        <f t="shared" si="40"/>
        <v>1374900</v>
      </c>
      <c r="CS36" s="46">
        <f t="shared" si="46"/>
        <v>893067.70000000007</v>
      </c>
      <c r="CT36" s="53">
        <v>4779.8999999999996</v>
      </c>
      <c r="CU36" s="53">
        <v>89754.5</v>
      </c>
      <c r="CV36" s="53">
        <v>0</v>
      </c>
      <c r="CW36" s="53">
        <v>798533.3</v>
      </c>
      <c r="CX36" s="46">
        <f t="shared" si="41"/>
        <v>1451953</v>
      </c>
      <c r="CY36" s="53">
        <v>0</v>
      </c>
      <c r="CZ36" s="53">
        <v>187996.3</v>
      </c>
      <c r="DA36" s="53">
        <v>0</v>
      </c>
      <c r="DB36" s="53">
        <v>1263956.7</v>
      </c>
      <c r="DC36" s="46">
        <f t="shared" si="42"/>
        <v>1370863.8</v>
      </c>
      <c r="DD36" s="53">
        <v>0</v>
      </c>
      <c r="DE36" s="53">
        <v>0</v>
      </c>
      <c r="DF36" s="53">
        <v>0</v>
      </c>
      <c r="DG36" s="53">
        <v>1370863.8</v>
      </c>
      <c r="DH36" s="46">
        <f t="shared" si="43"/>
        <v>893067.70000000007</v>
      </c>
      <c r="DI36" s="53">
        <v>4779.8999999999996</v>
      </c>
      <c r="DJ36" s="53">
        <v>89754.5</v>
      </c>
      <c r="DK36" s="53">
        <v>0</v>
      </c>
      <c r="DL36" s="53">
        <v>798533.3</v>
      </c>
      <c r="DM36" s="46">
        <f t="shared" si="44"/>
        <v>1451953</v>
      </c>
      <c r="DN36" s="53">
        <v>0</v>
      </c>
      <c r="DO36" s="53">
        <v>187996.3</v>
      </c>
      <c r="DP36" s="53">
        <v>0</v>
      </c>
      <c r="DQ36" s="53">
        <v>1263956.7</v>
      </c>
      <c r="DR36" s="46">
        <f t="shared" si="45"/>
        <v>1370863.8</v>
      </c>
      <c r="DS36" s="53">
        <v>0</v>
      </c>
      <c r="DT36" s="53">
        <v>0</v>
      </c>
      <c r="DU36" s="53">
        <v>0</v>
      </c>
      <c r="DV36" s="53">
        <v>1370863.8</v>
      </c>
      <c r="DW36" s="49" t="s">
        <v>381</v>
      </c>
      <c r="DX36" s="50" t="s">
        <v>5</v>
      </c>
    </row>
    <row r="37" spans="1:128" s="51" customFormat="1" ht="40.5" customHeight="1" x14ac:dyDescent="0.2">
      <c r="A37" s="39"/>
      <c r="B37" s="55">
        <v>401000024</v>
      </c>
      <c r="C37" s="98"/>
      <c r="D37" s="102"/>
      <c r="E37" s="99"/>
      <c r="F37" s="102"/>
      <c r="G37" s="102"/>
      <c r="H37" s="102"/>
      <c r="I37" s="29" t="s">
        <v>172</v>
      </c>
      <c r="J37" s="29" t="s">
        <v>35</v>
      </c>
      <c r="K37" s="29" t="s">
        <v>171</v>
      </c>
      <c r="L37" s="43" t="s">
        <v>170</v>
      </c>
      <c r="M37" s="102"/>
      <c r="N37" s="102"/>
      <c r="O37" s="102"/>
      <c r="P37" s="29"/>
      <c r="Q37" s="29" t="s">
        <v>1</v>
      </c>
      <c r="R37" s="29"/>
      <c r="S37" s="43"/>
      <c r="T37" s="102"/>
      <c r="U37" s="102"/>
      <c r="V37" s="102"/>
      <c r="W37" s="102"/>
      <c r="X37" s="102"/>
      <c r="Y37" s="102"/>
      <c r="Z37" s="102"/>
      <c r="AA37" s="102"/>
      <c r="AB37" s="102"/>
      <c r="AC37" s="102"/>
      <c r="AD37" s="102"/>
      <c r="AE37" s="102"/>
      <c r="AF37" s="102"/>
      <c r="AG37" s="102"/>
      <c r="AH37" s="102"/>
      <c r="AI37" s="105"/>
      <c r="AJ37" s="56" t="s">
        <v>443</v>
      </c>
      <c r="AK37" s="46">
        <f t="shared" si="9"/>
        <v>570031</v>
      </c>
      <c r="AL37" s="46">
        <f t="shared" si="10"/>
        <v>570031.1</v>
      </c>
      <c r="AM37" s="53">
        <v>0</v>
      </c>
      <c r="AN37" s="53">
        <v>0</v>
      </c>
      <c r="AO37" s="53">
        <v>66600.5</v>
      </c>
      <c r="AP37" s="53">
        <v>66600.5</v>
      </c>
      <c r="AQ37" s="53">
        <v>0</v>
      </c>
      <c r="AR37" s="53">
        <v>0</v>
      </c>
      <c r="AS37" s="53">
        <v>503430.5</v>
      </c>
      <c r="AT37" s="53">
        <v>503430.6</v>
      </c>
      <c r="AU37" s="46">
        <f t="shared" si="31"/>
        <v>735072.1</v>
      </c>
      <c r="AV37" s="53">
        <v>0</v>
      </c>
      <c r="AW37" s="53">
        <v>98143.5</v>
      </c>
      <c r="AX37" s="53">
        <v>0</v>
      </c>
      <c r="AY37" s="53">
        <v>636928.6</v>
      </c>
      <c r="AZ37" s="46">
        <f t="shared" si="32"/>
        <v>693098.1</v>
      </c>
      <c r="BA37" s="53">
        <v>0</v>
      </c>
      <c r="BB37" s="53">
        <v>0</v>
      </c>
      <c r="BC37" s="53">
        <v>0</v>
      </c>
      <c r="BD37" s="53">
        <v>693098.1</v>
      </c>
      <c r="BE37" s="46">
        <f t="shared" si="33"/>
        <v>693098.1</v>
      </c>
      <c r="BF37" s="53">
        <v>0</v>
      </c>
      <c r="BG37" s="53">
        <v>0</v>
      </c>
      <c r="BH37" s="54">
        <v>0</v>
      </c>
      <c r="BI37" s="53">
        <v>693098.1</v>
      </c>
      <c r="BJ37" s="46">
        <f t="shared" si="34"/>
        <v>693098.1</v>
      </c>
      <c r="BK37" s="46">
        <f t="shared" si="1"/>
        <v>0</v>
      </c>
      <c r="BL37" s="46">
        <f t="shared" si="2"/>
        <v>0</v>
      </c>
      <c r="BM37" s="46">
        <f t="shared" si="3"/>
        <v>0</v>
      </c>
      <c r="BN37" s="46">
        <f t="shared" si="4"/>
        <v>693098.1</v>
      </c>
      <c r="BO37" s="46">
        <f t="shared" si="16"/>
        <v>570031.1</v>
      </c>
      <c r="BP37" s="46">
        <f t="shared" si="17"/>
        <v>570031.1</v>
      </c>
      <c r="BQ37" s="53">
        <v>0</v>
      </c>
      <c r="BR37" s="53">
        <v>0</v>
      </c>
      <c r="BS37" s="53">
        <v>66600.5</v>
      </c>
      <c r="BT37" s="53">
        <v>66600.5</v>
      </c>
      <c r="BU37" s="53">
        <v>0</v>
      </c>
      <c r="BV37" s="53">
        <v>0</v>
      </c>
      <c r="BW37" s="53">
        <v>503430.6</v>
      </c>
      <c r="BX37" s="53">
        <v>503430.6</v>
      </c>
      <c r="BY37" s="46">
        <f t="shared" si="35"/>
        <v>735072.1</v>
      </c>
      <c r="BZ37" s="53">
        <v>0</v>
      </c>
      <c r="CA37" s="53">
        <v>98143.5</v>
      </c>
      <c r="CB37" s="53">
        <v>0</v>
      </c>
      <c r="CC37" s="53">
        <v>636928.6</v>
      </c>
      <c r="CD37" s="46">
        <f t="shared" si="36"/>
        <v>693098.1</v>
      </c>
      <c r="CE37" s="53">
        <v>0</v>
      </c>
      <c r="CF37" s="53">
        <v>0</v>
      </c>
      <c r="CG37" s="53">
        <v>0</v>
      </c>
      <c r="CH37" s="53">
        <v>693098.1</v>
      </c>
      <c r="CI37" s="46">
        <f t="shared" si="6"/>
        <v>693098.1</v>
      </c>
      <c r="CJ37" s="53">
        <v>0</v>
      </c>
      <c r="CK37" s="53">
        <v>0</v>
      </c>
      <c r="CL37" s="53">
        <v>0</v>
      </c>
      <c r="CM37" s="53">
        <v>693098.1</v>
      </c>
      <c r="CN37" s="46">
        <f t="shared" si="7"/>
        <v>693098.1</v>
      </c>
      <c r="CO37" s="47">
        <f t="shared" si="37"/>
        <v>0</v>
      </c>
      <c r="CP37" s="47">
        <f t="shared" si="38"/>
        <v>0</v>
      </c>
      <c r="CQ37" s="47">
        <f t="shared" si="39"/>
        <v>0</v>
      </c>
      <c r="CR37" s="47">
        <f t="shared" si="40"/>
        <v>693098.1</v>
      </c>
      <c r="CS37" s="46">
        <f t="shared" si="46"/>
        <v>570031.1</v>
      </c>
      <c r="CT37" s="53">
        <v>0</v>
      </c>
      <c r="CU37" s="53">
        <v>66600.5</v>
      </c>
      <c r="CV37" s="53">
        <v>0</v>
      </c>
      <c r="CW37" s="53">
        <v>503430.6</v>
      </c>
      <c r="CX37" s="46">
        <f t="shared" si="41"/>
        <v>735072.1</v>
      </c>
      <c r="CY37" s="53">
        <v>0</v>
      </c>
      <c r="CZ37" s="53">
        <v>98143.5</v>
      </c>
      <c r="DA37" s="53">
        <v>0</v>
      </c>
      <c r="DB37" s="53">
        <v>636928.6</v>
      </c>
      <c r="DC37" s="46">
        <f t="shared" si="42"/>
        <v>693098.1</v>
      </c>
      <c r="DD37" s="53">
        <v>0</v>
      </c>
      <c r="DE37" s="53">
        <v>0</v>
      </c>
      <c r="DF37" s="53">
        <v>0</v>
      </c>
      <c r="DG37" s="53">
        <v>693098.1</v>
      </c>
      <c r="DH37" s="46">
        <f t="shared" si="43"/>
        <v>570031.1</v>
      </c>
      <c r="DI37" s="53">
        <v>0</v>
      </c>
      <c r="DJ37" s="53">
        <v>66600.5</v>
      </c>
      <c r="DK37" s="53">
        <v>0</v>
      </c>
      <c r="DL37" s="53">
        <v>503430.6</v>
      </c>
      <c r="DM37" s="46">
        <f t="shared" si="44"/>
        <v>735072.1</v>
      </c>
      <c r="DN37" s="53">
        <v>0</v>
      </c>
      <c r="DO37" s="53">
        <v>98143.5</v>
      </c>
      <c r="DP37" s="53">
        <v>0</v>
      </c>
      <c r="DQ37" s="53">
        <v>636928.6</v>
      </c>
      <c r="DR37" s="46">
        <f t="shared" si="45"/>
        <v>693098.1</v>
      </c>
      <c r="DS37" s="53">
        <v>0</v>
      </c>
      <c r="DT37" s="53">
        <v>0</v>
      </c>
      <c r="DU37" s="53">
        <v>0</v>
      </c>
      <c r="DV37" s="53">
        <v>693098.1</v>
      </c>
      <c r="DW37" s="49" t="s">
        <v>381</v>
      </c>
      <c r="DX37" s="50" t="s">
        <v>5</v>
      </c>
    </row>
    <row r="38" spans="1:128" s="51" customFormat="1" ht="134.25" customHeight="1" x14ac:dyDescent="0.2">
      <c r="A38" s="39"/>
      <c r="B38" s="55">
        <v>401000024</v>
      </c>
      <c r="C38" s="95"/>
      <c r="D38" s="102"/>
      <c r="E38" s="93"/>
      <c r="F38" s="102"/>
      <c r="G38" s="102"/>
      <c r="H38" s="102"/>
      <c r="I38" s="29"/>
      <c r="J38" s="29" t="s">
        <v>1</v>
      </c>
      <c r="K38" s="29"/>
      <c r="L38" s="43"/>
      <c r="M38" s="102"/>
      <c r="N38" s="102"/>
      <c r="O38" s="102"/>
      <c r="P38" s="29" t="s">
        <v>164</v>
      </c>
      <c r="Q38" s="29" t="s">
        <v>35</v>
      </c>
      <c r="R38" s="29" t="s">
        <v>163</v>
      </c>
      <c r="S38" s="43" t="s">
        <v>422</v>
      </c>
      <c r="T38" s="102"/>
      <c r="U38" s="102"/>
      <c r="V38" s="102"/>
      <c r="W38" s="102"/>
      <c r="X38" s="102"/>
      <c r="Y38" s="102"/>
      <c r="Z38" s="102"/>
      <c r="AA38" s="102"/>
      <c r="AB38" s="102"/>
      <c r="AC38" s="102"/>
      <c r="AD38" s="102"/>
      <c r="AE38" s="102"/>
      <c r="AF38" s="102"/>
      <c r="AG38" s="102"/>
      <c r="AH38" s="102"/>
      <c r="AI38" s="105"/>
      <c r="AJ38" s="56" t="s">
        <v>442</v>
      </c>
      <c r="AK38" s="46">
        <f t="shared" si="9"/>
        <v>4828.2</v>
      </c>
      <c r="AL38" s="46">
        <f t="shared" si="10"/>
        <v>4828.2</v>
      </c>
      <c r="AM38" s="53">
        <v>4779.8999999999996</v>
      </c>
      <c r="AN38" s="53">
        <v>4779.8999999999996</v>
      </c>
      <c r="AO38" s="53">
        <v>48.3</v>
      </c>
      <c r="AP38" s="53">
        <v>48.3</v>
      </c>
      <c r="AQ38" s="53">
        <v>0</v>
      </c>
      <c r="AR38" s="53">
        <v>0</v>
      </c>
      <c r="AS38" s="53">
        <v>0</v>
      </c>
      <c r="AT38" s="53">
        <v>0</v>
      </c>
      <c r="AU38" s="46">
        <f t="shared" si="31"/>
        <v>0</v>
      </c>
      <c r="AV38" s="53">
        <v>0</v>
      </c>
      <c r="AW38" s="53">
        <v>0</v>
      </c>
      <c r="AX38" s="53">
        <v>0</v>
      </c>
      <c r="AY38" s="53">
        <v>0</v>
      </c>
      <c r="AZ38" s="46">
        <f t="shared" si="32"/>
        <v>0</v>
      </c>
      <c r="BA38" s="53">
        <v>0</v>
      </c>
      <c r="BB38" s="53">
        <v>0</v>
      </c>
      <c r="BC38" s="53">
        <v>0</v>
      </c>
      <c r="BD38" s="53">
        <v>0</v>
      </c>
      <c r="BE38" s="46">
        <f t="shared" si="33"/>
        <v>0</v>
      </c>
      <c r="BF38" s="53">
        <v>0</v>
      </c>
      <c r="BG38" s="53">
        <v>0</v>
      </c>
      <c r="BH38" s="54">
        <v>0</v>
      </c>
      <c r="BI38" s="53">
        <v>0</v>
      </c>
      <c r="BJ38" s="46">
        <f t="shared" si="34"/>
        <v>0</v>
      </c>
      <c r="BK38" s="46">
        <f t="shared" si="1"/>
        <v>0</v>
      </c>
      <c r="BL38" s="46">
        <f t="shared" si="2"/>
        <v>0</v>
      </c>
      <c r="BM38" s="46">
        <f t="shared" si="3"/>
        <v>0</v>
      </c>
      <c r="BN38" s="46">
        <f t="shared" si="4"/>
        <v>0</v>
      </c>
      <c r="BO38" s="46">
        <f t="shared" si="16"/>
        <v>4828.2</v>
      </c>
      <c r="BP38" s="46">
        <f t="shared" si="17"/>
        <v>4828.2</v>
      </c>
      <c r="BQ38" s="53">
        <v>4779.8999999999996</v>
      </c>
      <c r="BR38" s="53">
        <v>4779.8999999999996</v>
      </c>
      <c r="BS38" s="53">
        <v>48.3</v>
      </c>
      <c r="BT38" s="53">
        <v>48.3</v>
      </c>
      <c r="BU38" s="53">
        <v>0</v>
      </c>
      <c r="BV38" s="53">
        <v>0</v>
      </c>
      <c r="BW38" s="53">
        <v>0</v>
      </c>
      <c r="BX38" s="53">
        <v>0</v>
      </c>
      <c r="BY38" s="46">
        <f t="shared" si="35"/>
        <v>0</v>
      </c>
      <c r="BZ38" s="53">
        <v>0</v>
      </c>
      <c r="CA38" s="53">
        <v>0</v>
      </c>
      <c r="CB38" s="53">
        <v>0</v>
      </c>
      <c r="CC38" s="53">
        <v>0</v>
      </c>
      <c r="CD38" s="46">
        <f t="shared" si="36"/>
        <v>0</v>
      </c>
      <c r="CE38" s="53">
        <v>0</v>
      </c>
      <c r="CF38" s="53">
        <v>0</v>
      </c>
      <c r="CG38" s="53">
        <v>0</v>
      </c>
      <c r="CH38" s="53">
        <v>0</v>
      </c>
      <c r="CI38" s="46">
        <f t="shared" si="6"/>
        <v>0</v>
      </c>
      <c r="CJ38" s="53">
        <v>0</v>
      </c>
      <c r="CK38" s="53">
        <v>0</v>
      </c>
      <c r="CL38" s="53">
        <v>0</v>
      </c>
      <c r="CM38" s="53">
        <v>0</v>
      </c>
      <c r="CN38" s="46">
        <f t="shared" si="7"/>
        <v>0</v>
      </c>
      <c r="CO38" s="47">
        <f t="shared" si="37"/>
        <v>0</v>
      </c>
      <c r="CP38" s="47">
        <f t="shared" si="38"/>
        <v>0</v>
      </c>
      <c r="CQ38" s="47">
        <f t="shared" si="39"/>
        <v>0</v>
      </c>
      <c r="CR38" s="47">
        <f t="shared" si="40"/>
        <v>0</v>
      </c>
      <c r="CS38" s="46">
        <f t="shared" si="46"/>
        <v>4828.2</v>
      </c>
      <c r="CT38" s="53">
        <v>4779.8999999999996</v>
      </c>
      <c r="CU38" s="53">
        <v>48.3</v>
      </c>
      <c r="CV38" s="53">
        <v>0</v>
      </c>
      <c r="CW38" s="53">
        <v>0</v>
      </c>
      <c r="CX38" s="46">
        <f t="shared" si="41"/>
        <v>0</v>
      </c>
      <c r="CY38" s="53">
        <v>0</v>
      </c>
      <c r="CZ38" s="53">
        <v>0</v>
      </c>
      <c r="DA38" s="53">
        <v>0</v>
      </c>
      <c r="DB38" s="53">
        <v>0</v>
      </c>
      <c r="DC38" s="46">
        <f t="shared" si="42"/>
        <v>0</v>
      </c>
      <c r="DD38" s="53">
        <v>0</v>
      </c>
      <c r="DE38" s="53">
        <v>0</v>
      </c>
      <c r="DF38" s="53">
        <v>0</v>
      </c>
      <c r="DG38" s="53">
        <v>0</v>
      </c>
      <c r="DH38" s="46">
        <f t="shared" si="43"/>
        <v>4828.2</v>
      </c>
      <c r="DI38" s="53">
        <v>4779.8999999999996</v>
      </c>
      <c r="DJ38" s="53">
        <v>48.3</v>
      </c>
      <c r="DK38" s="53">
        <v>0</v>
      </c>
      <c r="DL38" s="53">
        <v>0</v>
      </c>
      <c r="DM38" s="46">
        <f t="shared" si="44"/>
        <v>0</v>
      </c>
      <c r="DN38" s="53">
        <v>0</v>
      </c>
      <c r="DO38" s="53">
        <v>0</v>
      </c>
      <c r="DP38" s="53">
        <v>0</v>
      </c>
      <c r="DQ38" s="53">
        <v>0</v>
      </c>
      <c r="DR38" s="46">
        <f t="shared" si="45"/>
        <v>0</v>
      </c>
      <c r="DS38" s="53">
        <v>0</v>
      </c>
      <c r="DT38" s="53">
        <v>0</v>
      </c>
      <c r="DU38" s="53">
        <v>0</v>
      </c>
      <c r="DV38" s="53">
        <v>0</v>
      </c>
      <c r="DW38" s="49" t="s">
        <v>381</v>
      </c>
      <c r="DX38" s="50" t="s">
        <v>5</v>
      </c>
    </row>
    <row r="39" spans="1:128" s="51" customFormat="1" ht="98.25" customHeight="1" x14ac:dyDescent="0.2">
      <c r="A39" s="39"/>
      <c r="B39" s="40">
        <v>401000025</v>
      </c>
      <c r="C39" s="41">
        <v>5</v>
      </c>
      <c r="D39" s="29" t="s">
        <v>606</v>
      </c>
      <c r="E39" s="42">
        <v>2526</v>
      </c>
      <c r="F39" s="29" t="s">
        <v>441</v>
      </c>
      <c r="G39" s="29" t="s">
        <v>440</v>
      </c>
      <c r="H39" s="29" t="s">
        <v>439</v>
      </c>
      <c r="I39" s="29"/>
      <c r="J39" s="29" t="s">
        <v>1</v>
      </c>
      <c r="K39" s="29"/>
      <c r="L39" s="43"/>
      <c r="M39" s="29" t="s">
        <v>36</v>
      </c>
      <c r="N39" s="29" t="s">
        <v>35</v>
      </c>
      <c r="O39" s="29" t="s">
        <v>34</v>
      </c>
      <c r="P39" s="29"/>
      <c r="Q39" s="29" t="s">
        <v>1</v>
      </c>
      <c r="R39" s="29"/>
      <c r="S39" s="43"/>
      <c r="T39" s="29"/>
      <c r="U39" s="29" t="s">
        <v>1</v>
      </c>
      <c r="V39" s="29"/>
      <c r="W39" s="29"/>
      <c r="X39" s="29" t="s">
        <v>1</v>
      </c>
      <c r="Y39" s="29"/>
      <c r="Z39" s="29" t="s">
        <v>39</v>
      </c>
      <c r="AA39" s="29" t="s">
        <v>426</v>
      </c>
      <c r="AB39" s="29" t="s">
        <v>14</v>
      </c>
      <c r="AC39" s="29" t="s">
        <v>438</v>
      </c>
      <c r="AD39" s="29" t="s">
        <v>24</v>
      </c>
      <c r="AE39" s="29" t="s">
        <v>437</v>
      </c>
      <c r="AF39" s="29" t="s">
        <v>436</v>
      </c>
      <c r="AG39" s="29" t="s">
        <v>435</v>
      </c>
      <c r="AH39" s="29" t="s">
        <v>434</v>
      </c>
      <c r="AI39" s="44" t="s">
        <v>7</v>
      </c>
      <c r="AJ39" s="41" t="s">
        <v>433</v>
      </c>
      <c r="AK39" s="46">
        <f t="shared" si="9"/>
        <v>141936.4</v>
      </c>
      <c r="AL39" s="46">
        <f t="shared" si="10"/>
        <v>128039.90000000001</v>
      </c>
      <c r="AM39" s="53">
        <v>0</v>
      </c>
      <c r="AN39" s="53">
        <v>0</v>
      </c>
      <c r="AO39" s="53">
        <v>81466.3</v>
      </c>
      <c r="AP39" s="53">
        <v>68217.100000000006</v>
      </c>
      <c r="AQ39" s="53">
        <v>0</v>
      </c>
      <c r="AR39" s="53">
        <v>0</v>
      </c>
      <c r="AS39" s="53">
        <v>60470.1</v>
      </c>
      <c r="AT39" s="53">
        <v>59822.8</v>
      </c>
      <c r="AU39" s="46">
        <f t="shared" si="31"/>
        <v>147121.9</v>
      </c>
      <c r="AV39" s="53">
        <v>0</v>
      </c>
      <c r="AW39" s="53">
        <v>76408</v>
      </c>
      <c r="AX39" s="53">
        <v>0</v>
      </c>
      <c r="AY39" s="53">
        <v>70713.899999999994</v>
      </c>
      <c r="AZ39" s="46">
        <f t="shared" si="32"/>
        <v>146065.29999999999</v>
      </c>
      <c r="BA39" s="53">
        <v>0</v>
      </c>
      <c r="BB39" s="53">
        <v>74561.3</v>
      </c>
      <c r="BC39" s="53">
        <v>0</v>
      </c>
      <c r="BD39" s="53">
        <v>71504</v>
      </c>
      <c r="BE39" s="46">
        <f t="shared" si="33"/>
        <v>141065.29999999999</v>
      </c>
      <c r="BF39" s="53">
        <v>0</v>
      </c>
      <c r="BG39" s="53">
        <v>74561.3</v>
      </c>
      <c r="BH39" s="54">
        <v>0</v>
      </c>
      <c r="BI39" s="53">
        <v>66504</v>
      </c>
      <c r="BJ39" s="46">
        <f t="shared" si="34"/>
        <v>141065.29999999999</v>
      </c>
      <c r="BK39" s="46">
        <f t="shared" si="1"/>
        <v>0</v>
      </c>
      <c r="BL39" s="46">
        <f t="shared" si="2"/>
        <v>74561.3</v>
      </c>
      <c r="BM39" s="46">
        <f t="shared" si="3"/>
        <v>0</v>
      </c>
      <c r="BN39" s="46">
        <f t="shared" si="4"/>
        <v>66504</v>
      </c>
      <c r="BO39" s="46">
        <f t="shared" si="16"/>
        <v>141936.4</v>
      </c>
      <c r="BP39" s="46">
        <f t="shared" si="17"/>
        <v>128039.90000000001</v>
      </c>
      <c r="BQ39" s="53">
        <v>0</v>
      </c>
      <c r="BR39" s="53">
        <v>0</v>
      </c>
      <c r="BS39" s="53">
        <v>81466.3</v>
      </c>
      <c r="BT39" s="53">
        <v>68217.100000000006</v>
      </c>
      <c r="BU39" s="53">
        <v>0</v>
      </c>
      <c r="BV39" s="53">
        <v>0</v>
      </c>
      <c r="BW39" s="53">
        <v>60470.1</v>
      </c>
      <c r="BX39" s="53">
        <v>59822.8</v>
      </c>
      <c r="BY39" s="46">
        <f t="shared" si="35"/>
        <v>147121.9</v>
      </c>
      <c r="BZ39" s="53">
        <v>0</v>
      </c>
      <c r="CA39" s="53">
        <v>76408</v>
      </c>
      <c r="CB39" s="53">
        <v>0</v>
      </c>
      <c r="CC39" s="53">
        <v>70713.899999999994</v>
      </c>
      <c r="CD39" s="46">
        <f t="shared" si="36"/>
        <v>146065.29999999999</v>
      </c>
      <c r="CE39" s="53">
        <v>0</v>
      </c>
      <c r="CF39" s="53">
        <v>74561.3</v>
      </c>
      <c r="CG39" s="53">
        <v>0</v>
      </c>
      <c r="CH39" s="53">
        <v>71504</v>
      </c>
      <c r="CI39" s="46">
        <f t="shared" si="6"/>
        <v>141065.29999999999</v>
      </c>
      <c r="CJ39" s="53">
        <v>0</v>
      </c>
      <c r="CK39" s="53">
        <v>74561.3</v>
      </c>
      <c r="CL39" s="53">
        <v>0</v>
      </c>
      <c r="CM39" s="53">
        <v>66504</v>
      </c>
      <c r="CN39" s="46">
        <f t="shared" si="7"/>
        <v>141065.29999999999</v>
      </c>
      <c r="CO39" s="47">
        <f t="shared" si="37"/>
        <v>0</v>
      </c>
      <c r="CP39" s="47">
        <f t="shared" si="38"/>
        <v>74561.3</v>
      </c>
      <c r="CQ39" s="47">
        <f t="shared" si="39"/>
        <v>0</v>
      </c>
      <c r="CR39" s="47">
        <f t="shared" si="40"/>
        <v>66504</v>
      </c>
      <c r="CS39" s="46">
        <f t="shared" si="46"/>
        <v>141936.4</v>
      </c>
      <c r="CT39" s="53">
        <v>0</v>
      </c>
      <c r="CU39" s="53">
        <v>81466.3</v>
      </c>
      <c r="CV39" s="53">
        <v>0</v>
      </c>
      <c r="CW39" s="53">
        <v>60470.1</v>
      </c>
      <c r="CX39" s="46">
        <f t="shared" si="41"/>
        <v>147391.4</v>
      </c>
      <c r="CY39" s="53">
        <v>0</v>
      </c>
      <c r="CZ39" s="53">
        <v>76677.5</v>
      </c>
      <c r="DA39" s="53">
        <v>0</v>
      </c>
      <c r="DB39" s="53">
        <v>70713.899999999994</v>
      </c>
      <c r="DC39" s="46">
        <f t="shared" si="42"/>
        <v>146065.29999999999</v>
      </c>
      <c r="DD39" s="53">
        <v>0</v>
      </c>
      <c r="DE39" s="53">
        <v>74561.3</v>
      </c>
      <c r="DF39" s="53">
        <v>0</v>
      </c>
      <c r="DG39" s="53">
        <v>71504</v>
      </c>
      <c r="DH39" s="46">
        <f t="shared" si="43"/>
        <v>141936.4</v>
      </c>
      <c r="DI39" s="53">
        <v>0</v>
      </c>
      <c r="DJ39" s="53">
        <v>81466.3</v>
      </c>
      <c r="DK39" s="53">
        <v>0</v>
      </c>
      <c r="DL39" s="53">
        <v>60470.1</v>
      </c>
      <c r="DM39" s="46">
        <f t="shared" si="44"/>
        <v>147391.4</v>
      </c>
      <c r="DN39" s="53">
        <v>0</v>
      </c>
      <c r="DO39" s="53">
        <v>76677.5</v>
      </c>
      <c r="DP39" s="53">
        <v>0</v>
      </c>
      <c r="DQ39" s="53">
        <v>70713.899999999994</v>
      </c>
      <c r="DR39" s="46">
        <f t="shared" si="45"/>
        <v>146065.29999999999</v>
      </c>
      <c r="DS39" s="53">
        <v>0</v>
      </c>
      <c r="DT39" s="53">
        <v>74561.3</v>
      </c>
      <c r="DU39" s="53">
        <v>0</v>
      </c>
      <c r="DV39" s="53">
        <v>71504</v>
      </c>
      <c r="DW39" s="49" t="s">
        <v>381</v>
      </c>
      <c r="DX39" s="50" t="s">
        <v>5</v>
      </c>
    </row>
    <row r="40" spans="1:128" s="51" customFormat="1" ht="280.5" customHeight="1" x14ac:dyDescent="0.2">
      <c r="A40" s="39"/>
      <c r="B40" s="40">
        <v>401000026</v>
      </c>
      <c r="C40" s="41">
        <v>5</v>
      </c>
      <c r="D40" s="29" t="s">
        <v>607</v>
      </c>
      <c r="E40" s="42">
        <v>2527</v>
      </c>
      <c r="F40" s="29" t="s">
        <v>432</v>
      </c>
      <c r="G40" s="29" t="s">
        <v>431</v>
      </c>
      <c r="H40" s="29" t="s">
        <v>430</v>
      </c>
      <c r="I40" s="29"/>
      <c r="J40" s="29" t="s">
        <v>1</v>
      </c>
      <c r="K40" s="29"/>
      <c r="L40" s="43"/>
      <c r="M40" s="29" t="s">
        <v>429</v>
      </c>
      <c r="N40" s="29" t="s">
        <v>428</v>
      </c>
      <c r="O40" s="29" t="s">
        <v>427</v>
      </c>
      <c r="P40" s="29"/>
      <c r="Q40" s="29" t="s">
        <v>1</v>
      </c>
      <c r="R40" s="29"/>
      <c r="S40" s="43"/>
      <c r="T40" s="29"/>
      <c r="U40" s="29" t="s">
        <v>1</v>
      </c>
      <c r="V40" s="29"/>
      <c r="W40" s="29"/>
      <c r="X40" s="29" t="s">
        <v>1</v>
      </c>
      <c r="Y40" s="29"/>
      <c r="Z40" s="29" t="s">
        <v>39</v>
      </c>
      <c r="AA40" s="29" t="s">
        <v>426</v>
      </c>
      <c r="AB40" s="29" t="s">
        <v>14</v>
      </c>
      <c r="AC40" s="29" t="s">
        <v>425</v>
      </c>
      <c r="AD40" s="29" t="s">
        <v>24</v>
      </c>
      <c r="AE40" s="29" t="s">
        <v>424</v>
      </c>
      <c r="AF40" s="58" t="s">
        <v>696</v>
      </c>
      <c r="AG40" s="38" t="s">
        <v>695</v>
      </c>
      <c r="AH40" s="58" t="s">
        <v>694</v>
      </c>
      <c r="AI40" s="52" t="s">
        <v>7</v>
      </c>
      <c r="AJ40" s="41" t="s">
        <v>423</v>
      </c>
      <c r="AK40" s="46">
        <f t="shared" si="9"/>
        <v>164870.70000000001</v>
      </c>
      <c r="AL40" s="46">
        <f t="shared" si="10"/>
        <v>164144.20000000001</v>
      </c>
      <c r="AM40" s="53">
        <v>0</v>
      </c>
      <c r="AN40" s="53">
        <v>0</v>
      </c>
      <c r="AO40" s="53">
        <v>259.2</v>
      </c>
      <c r="AP40" s="53">
        <v>259.2</v>
      </c>
      <c r="AQ40" s="53">
        <v>0</v>
      </c>
      <c r="AR40" s="53">
        <v>0</v>
      </c>
      <c r="AS40" s="53">
        <v>164611.5</v>
      </c>
      <c r="AT40" s="53">
        <v>163885</v>
      </c>
      <c r="AU40" s="46">
        <f t="shared" si="31"/>
        <v>166749.79999999999</v>
      </c>
      <c r="AV40" s="53">
        <v>0</v>
      </c>
      <c r="AW40" s="53">
        <v>280</v>
      </c>
      <c r="AX40" s="53">
        <v>0</v>
      </c>
      <c r="AY40" s="53">
        <v>166469.79999999999</v>
      </c>
      <c r="AZ40" s="46">
        <f t="shared" si="32"/>
        <v>166729.79999999999</v>
      </c>
      <c r="BA40" s="53">
        <v>0</v>
      </c>
      <c r="BB40" s="53">
        <v>260</v>
      </c>
      <c r="BC40" s="53">
        <v>0</v>
      </c>
      <c r="BD40" s="53">
        <v>166469.79999999999</v>
      </c>
      <c r="BE40" s="46">
        <f t="shared" si="33"/>
        <v>166729.79999999999</v>
      </c>
      <c r="BF40" s="53">
        <v>0</v>
      </c>
      <c r="BG40" s="53">
        <v>260</v>
      </c>
      <c r="BH40" s="54">
        <v>0</v>
      </c>
      <c r="BI40" s="53">
        <v>166469.79999999999</v>
      </c>
      <c r="BJ40" s="46">
        <f t="shared" si="34"/>
        <v>166729.79999999999</v>
      </c>
      <c r="BK40" s="46">
        <f t="shared" si="1"/>
        <v>0</v>
      </c>
      <c r="BL40" s="46">
        <f t="shared" si="2"/>
        <v>260</v>
      </c>
      <c r="BM40" s="46">
        <f t="shared" si="3"/>
        <v>0</v>
      </c>
      <c r="BN40" s="46">
        <f t="shared" si="4"/>
        <v>166469.79999999999</v>
      </c>
      <c r="BO40" s="46">
        <f t="shared" si="16"/>
        <v>164870.70000000001</v>
      </c>
      <c r="BP40" s="46">
        <f t="shared" si="17"/>
        <v>164144.20000000001</v>
      </c>
      <c r="BQ40" s="53">
        <v>0</v>
      </c>
      <c r="BR40" s="53">
        <v>0</v>
      </c>
      <c r="BS40" s="53">
        <v>259.2</v>
      </c>
      <c r="BT40" s="53">
        <v>259.2</v>
      </c>
      <c r="BU40" s="53">
        <v>0</v>
      </c>
      <c r="BV40" s="53">
        <v>0</v>
      </c>
      <c r="BW40" s="53">
        <v>164611.5</v>
      </c>
      <c r="BX40" s="53">
        <v>163885</v>
      </c>
      <c r="BY40" s="46">
        <f t="shared" si="35"/>
        <v>166749.79999999999</v>
      </c>
      <c r="BZ40" s="53">
        <v>0</v>
      </c>
      <c r="CA40" s="53">
        <v>280</v>
      </c>
      <c r="CB40" s="53">
        <v>0</v>
      </c>
      <c r="CC40" s="53">
        <v>166469.79999999999</v>
      </c>
      <c r="CD40" s="46">
        <f t="shared" si="36"/>
        <v>166729.79999999999</v>
      </c>
      <c r="CE40" s="53">
        <v>0</v>
      </c>
      <c r="CF40" s="53">
        <v>260</v>
      </c>
      <c r="CG40" s="53">
        <v>0</v>
      </c>
      <c r="CH40" s="53">
        <v>166469.79999999999</v>
      </c>
      <c r="CI40" s="46">
        <f t="shared" si="6"/>
        <v>166729.79999999999</v>
      </c>
      <c r="CJ40" s="53">
        <v>0</v>
      </c>
      <c r="CK40" s="53">
        <v>260</v>
      </c>
      <c r="CL40" s="53">
        <v>0</v>
      </c>
      <c r="CM40" s="53">
        <v>166469.79999999999</v>
      </c>
      <c r="CN40" s="46">
        <f t="shared" si="7"/>
        <v>166729.79999999999</v>
      </c>
      <c r="CO40" s="47">
        <f t="shared" si="37"/>
        <v>0</v>
      </c>
      <c r="CP40" s="47">
        <f t="shared" si="38"/>
        <v>260</v>
      </c>
      <c r="CQ40" s="47">
        <f t="shared" si="39"/>
        <v>0</v>
      </c>
      <c r="CR40" s="47">
        <f t="shared" si="40"/>
        <v>166469.79999999999</v>
      </c>
      <c r="CS40" s="46">
        <f t="shared" si="46"/>
        <v>164870.70000000001</v>
      </c>
      <c r="CT40" s="53">
        <v>0</v>
      </c>
      <c r="CU40" s="53">
        <v>259.2</v>
      </c>
      <c r="CV40" s="53">
        <v>0</v>
      </c>
      <c r="CW40" s="53">
        <v>164611.5</v>
      </c>
      <c r="CX40" s="46">
        <f t="shared" si="41"/>
        <v>166791.6</v>
      </c>
      <c r="CY40" s="53">
        <v>0</v>
      </c>
      <c r="CZ40" s="53">
        <v>280</v>
      </c>
      <c r="DA40" s="53">
        <v>0</v>
      </c>
      <c r="DB40" s="53">
        <v>166511.6</v>
      </c>
      <c r="DC40" s="46">
        <f t="shared" si="42"/>
        <v>166729.79999999999</v>
      </c>
      <c r="DD40" s="53">
        <v>0</v>
      </c>
      <c r="DE40" s="53">
        <v>260</v>
      </c>
      <c r="DF40" s="53">
        <v>0</v>
      </c>
      <c r="DG40" s="53">
        <v>166469.79999999999</v>
      </c>
      <c r="DH40" s="46">
        <f t="shared" si="43"/>
        <v>164870.70000000001</v>
      </c>
      <c r="DI40" s="53">
        <v>0</v>
      </c>
      <c r="DJ40" s="53">
        <v>259.2</v>
      </c>
      <c r="DK40" s="53">
        <v>0</v>
      </c>
      <c r="DL40" s="53">
        <v>164611.5</v>
      </c>
      <c r="DM40" s="46">
        <f t="shared" si="44"/>
        <v>166791.6</v>
      </c>
      <c r="DN40" s="53">
        <v>0</v>
      </c>
      <c r="DO40" s="53">
        <v>280</v>
      </c>
      <c r="DP40" s="53">
        <v>0</v>
      </c>
      <c r="DQ40" s="53">
        <v>166511.6</v>
      </c>
      <c r="DR40" s="46">
        <f t="shared" si="45"/>
        <v>166729.79999999999</v>
      </c>
      <c r="DS40" s="53">
        <v>0</v>
      </c>
      <c r="DT40" s="53">
        <v>260</v>
      </c>
      <c r="DU40" s="53">
        <v>0</v>
      </c>
      <c r="DV40" s="53">
        <v>166469.79999999999</v>
      </c>
      <c r="DW40" s="49" t="s">
        <v>381</v>
      </c>
      <c r="DX40" s="50" t="s">
        <v>5</v>
      </c>
    </row>
    <row r="41" spans="1:128" s="51" customFormat="1" ht="25.5" customHeight="1" x14ac:dyDescent="0.2">
      <c r="A41" s="39"/>
      <c r="B41" s="55">
        <v>401000029</v>
      </c>
      <c r="C41" s="94">
        <v>5</v>
      </c>
      <c r="D41" s="102" t="s">
        <v>608</v>
      </c>
      <c r="E41" s="92">
        <v>2530</v>
      </c>
      <c r="F41" s="102" t="s">
        <v>421</v>
      </c>
      <c r="G41" s="102" t="s">
        <v>420</v>
      </c>
      <c r="H41" s="102" t="s">
        <v>419</v>
      </c>
      <c r="I41" s="29"/>
      <c r="J41" s="29" t="s">
        <v>1</v>
      </c>
      <c r="K41" s="29"/>
      <c r="L41" s="43"/>
      <c r="M41" s="102" t="s">
        <v>164</v>
      </c>
      <c r="N41" s="102" t="s">
        <v>35</v>
      </c>
      <c r="O41" s="102" t="s">
        <v>163</v>
      </c>
      <c r="P41" s="29"/>
      <c r="Q41" s="29" t="s">
        <v>1</v>
      </c>
      <c r="R41" s="29"/>
      <c r="S41" s="43"/>
      <c r="T41" s="102"/>
      <c r="U41" s="102" t="s">
        <v>1</v>
      </c>
      <c r="V41" s="102"/>
      <c r="W41" s="102"/>
      <c r="X41" s="102" t="s">
        <v>1</v>
      </c>
      <c r="Y41" s="102"/>
      <c r="Z41" s="102" t="s">
        <v>418</v>
      </c>
      <c r="AA41" s="102" t="s">
        <v>417</v>
      </c>
      <c r="AB41" s="102" t="s">
        <v>416</v>
      </c>
      <c r="AC41" s="102" t="s">
        <v>178</v>
      </c>
      <c r="AD41" s="102" t="s">
        <v>177</v>
      </c>
      <c r="AE41" s="102" t="s">
        <v>176</v>
      </c>
      <c r="AF41" s="102" t="s">
        <v>415</v>
      </c>
      <c r="AG41" s="102" t="s">
        <v>414</v>
      </c>
      <c r="AH41" s="102" t="s">
        <v>413</v>
      </c>
      <c r="AI41" s="105" t="s">
        <v>394</v>
      </c>
      <c r="AJ41" s="56" t="s">
        <v>169</v>
      </c>
      <c r="AK41" s="46">
        <f t="shared" si="9"/>
        <v>109564.8</v>
      </c>
      <c r="AL41" s="46">
        <f t="shared" si="10"/>
        <v>109564.8</v>
      </c>
      <c r="AM41" s="53">
        <v>0</v>
      </c>
      <c r="AN41" s="53">
        <v>0</v>
      </c>
      <c r="AO41" s="53">
        <v>15307</v>
      </c>
      <c r="AP41" s="53">
        <v>15307</v>
      </c>
      <c r="AQ41" s="53">
        <v>0</v>
      </c>
      <c r="AR41" s="53">
        <v>0</v>
      </c>
      <c r="AS41" s="53">
        <v>94257.8</v>
      </c>
      <c r="AT41" s="53">
        <v>94257.8</v>
      </c>
      <c r="AU41" s="46">
        <f t="shared" si="31"/>
        <v>111092.4</v>
      </c>
      <c r="AV41" s="53">
        <v>0</v>
      </c>
      <c r="AW41" s="53">
        <v>10198.4</v>
      </c>
      <c r="AX41" s="53">
        <v>0</v>
      </c>
      <c r="AY41" s="53">
        <v>100894</v>
      </c>
      <c r="AZ41" s="46">
        <f t="shared" si="32"/>
        <v>107766.8</v>
      </c>
      <c r="BA41" s="53">
        <v>0</v>
      </c>
      <c r="BB41" s="53">
        <v>0</v>
      </c>
      <c r="BC41" s="53">
        <v>0</v>
      </c>
      <c r="BD41" s="53">
        <v>107766.8</v>
      </c>
      <c r="BE41" s="46">
        <f t="shared" si="33"/>
        <v>113001.7</v>
      </c>
      <c r="BF41" s="53">
        <v>0</v>
      </c>
      <c r="BG41" s="53">
        <v>0</v>
      </c>
      <c r="BH41" s="54">
        <v>0</v>
      </c>
      <c r="BI41" s="53">
        <v>113001.7</v>
      </c>
      <c r="BJ41" s="46">
        <f t="shared" si="34"/>
        <v>113001.7</v>
      </c>
      <c r="BK41" s="46">
        <f t="shared" si="1"/>
        <v>0</v>
      </c>
      <c r="BL41" s="46">
        <f t="shared" si="2"/>
        <v>0</v>
      </c>
      <c r="BM41" s="46">
        <f t="shared" si="3"/>
        <v>0</v>
      </c>
      <c r="BN41" s="46">
        <f t="shared" si="4"/>
        <v>113001.7</v>
      </c>
      <c r="BO41" s="46">
        <f t="shared" si="16"/>
        <v>109564.8</v>
      </c>
      <c r="BP41" s="46">
        <f t="shared" si="17"/>
        <v>109564.8</v>
      </c>
      <c r="BQ41" s="53">
        <v>0</v>
      </c>
      <c r="BR41" s="53">
        <v>0</v>
      </c>
      <c r="BS41" s="53">
        <v>15307</v>
      </c>
      <c r="BT41" s="53">
        <v>15307</v>
      </c>
      <c r="BU41" s="53">
        <v>0</v>
      </c>
      <c r="BV41" s="53">
        <v>0</v>
      </c>
      <c r="BW41" s="53">
        <v>94257.8</v>
      </c>
      <c r="BX41" s="53">
        <v>94257.8</v>
      </c>
      <c r="BY41" s="46">
        <f t="shared" si="35"/>
        <v>111092.4</v>
      </c>
      <c r="BZ41" s="53">
        <v>0</v>
      </c>
      <c r="CA41" s="53">
        <v>10198.4</v>
      </c>
      <c r="CB41" s="53">
        <v>0</v>
      </c>
      <c r="CC41" s="53">
        <v>100894</v>
      </c>
      <c r="CD41" s="46">
        <f t="shared" si="36"/>
        <v>107766.8</v>
      </c>
      <c r="CE41" s="53">
        <v>0</v>
      </c>
      <c r="CF41" s="53">
        <v>0</v>
      </c>
      <c r="CG41" s="53">
        <v>0</v>
      </c>
      <c r="CH41" s="53">
        <v>107766.8</v>
      </c>
      <c r="CI41" s="46">
        <f t="shared" si="6"/>
        <v>113001.7</v>
      </c>
      <c r="CJ41" s="53">
        <v>0</v>
      </c>
      <c r="CK41" s="53">
        <v>0</v>
      </c>
      <c r="CL41" s="53">
        <v>0</v>
      </c>
      <c r="CM41" s="53">
        <v>113001.7</v>
      </c>
      <c r="CN41" s="46">
        <f t="shared" si="7"/>
        <v>113001.7</v>
      </c>
      <c r="CO41" s="47">
        <f t="shared" si="37"/>
        <v>0</v>
      </c>
      <c r="CP41" s="47">
        <f t="shared" si="38"/>
        <v>0</v>
      </c>
      <c r="CQ41" s="47">
        <f t="shared" si="39"/>
        <v>0</v>
      </c>
      <c r="CR41" s="47">
        <f t="shared" si="40"/>
        <v>113001.7</v>
      </c>
      <c r="CS41" s="46">
        <f t="shared" si="46"/>
        <v>109564.8</v>
      </c>
      <c r="CT41" s="53">
        <v>0</v>
      </c>
      <c r="CU41" s="53">
        <v>15307</v>
      </c>
      <c r="CV41" s="53">
        <v>0</v>
      </c>
      <c r="CW41" s="53">
        <v>94257.8</v>
      </c>
      <c r="CX41" s="46">
        <f t="shared" si="41"/>
        <v>119639.5</v>
      </c>
      <c r="CY41" s="53">
        <v>0</v>
      </c>
      <c r="CZ41" s="53">
        <v>18745.5</v>
      </c>
      <c r="DA41" s="53">
        <v>0</v>
      </c>
      <c r="DB41" s="53">
        <v>100894</v>
      </c>
      <c r="DC41" s="46">
        <f t="shared" si="42"/>
        <v>107766.8</v>
      </c>
      <c r="DD41" s="53">
        <v>0</v>
      </c>
      <c r="DE41" s="53">
        <v>0</v>
      </c>
      <c r="DF41" s="53">
        <v>0</v>
      </c>
      <c r="DG41" s="53">
        <v>107766.8</v>
      </c>
      <c r="DH41" s="46">
        <f t="shared" si="43"/>
        <v>109564.8</v>
      </c>
      <c r="DI41" s="53">
        <v>0</v>
      </c>
      <c r="DJ41" s="53">
        <v>15307</v>
      </c>
      <c r="DK41" s="53">
        <v>0</v>
      </c>
      <c r="DL41" s="53">
        <v>94257.8</v>
      </c>
      <c r="DM41" s="46">
        <f t="shared" si="44"/>
        <v>119639.5</v>
      </c>
      <c r="DN41" s="53">
        <v>0</v>
      </c>
      <c r="DO41" s="53">
        <v>18745.5</v>
      </c>
      <c r="DP41" s="53">
        <v>0</v>
      </c>
      <c r="DQ41" s="53">
        <v>100894</v>
      </c>
      <c r="DR41" s="46">
        <f t="shared" si="45"/>
        <v>107766.8</v>
      </c>
      <c r="DS41" s="53">
        <v>0</v>
      </c>
      <c r="DT41" s="53">
        <v>0</v>
      </c>
      <c r="DU41" s="53">
        <v>0</v>
      </c>
      <c r="DV41" s="53">
        <v>107766.8</v>
      </c>
      <c r="DW41" s="49" t="s">
        <v>381</v>
      </c>
      <c r="DX41" s="50" t="s">
        <v>5</v>
      </c>
    </row>
    <row r="42" spans="1:128" s="51" customFormat="1" ht="86.25" customHeight="1" x14ac:dyDescent="0.2">
      <c r="A42" s="39"/>
      <c r="B42" s="55">
        <v>401000029</v>
      </c>
      <c r="C42" s="96"/>
      <c r="D42" s="102"/>
      <c r="E42" s="93"/>
      <c r="F42" s="102"/>
      <c r="G42" s="102"/>
      <c r="H42" s="102"/>
      <c r="I42" s="29" t="s">
        <v>172</v>
      </c>
      <c r="J42" s="29" t="s">
        <v>35</v>
      </c>
      <c r="K42" s="29" t="s">
        <v>171</v>
      </c>
      <c r="L42" s="43" t="s">
        <v>170</v>
      </c>
      <c r="M42" s="102"/>
      <c r="N42" s="102"/>
      <c r="O42" s="102"/>
      <c r="P42" s="29"/>
      <c r="Q42" s="29" t="s">
        <v>1</v>
      </c>
      <c r="R42" s="29"/>
      <c r="S42" s="43"/>
      <c r="T42" s="102"/>
      <c r="U42" s="102"/>
      <c r="V42" s="102"/>
      <c r="W42" s="102"/>
      <c r="X42" s="102"/>
      <c r="Y42" s="102"/>
      <c r="Z42" s="102"/>
      <c r="AA42" s="102"/>
      <c r="AB42" s="102"/>
      <c r="AC42" s="102"/>
      <c r="AD42" s="102"/>
      <c r="AE42" s="102"/>
      <c r="AF42" s="102"/>
      <c r="AG42" s="102"/>
      <c r="AH42" s="102"/>
      <c r="AI42" s="106"/>
      <c r="AJ42" s="56" t="s">
        <v>169</v>
      </c>
      <c r="AK42" s="46">
        <f t="shared" si="9"/>
        <v>98654.399999999994</v>
      </c>
      <c r="AL42" s="46">
        <f t="shared" si="10"/>
        <v>98654.399999999994</v>
      </c>
      <c r="AM42" s="53">
        <v>0</v>
      </c>
      <c r="AN42" s="53">
        <v>0</v>
      </c>
      <c r="AO42" s="53">
        <v>15307</v>
      </c>
      <c r="AP42" s="53">
        <v>15307</v>
      </c>
      <c r="AQ42" s="53">
        <v>0</v>
      </c>
      <c r="AR42" s="53">
        <v>0</v>
      </c>
      <c r="AS42" s="53">
        <v>83347.399999999994</v>
      </c>
      <c r="AT42" s="53">
        <v>83347.399999999994</v>
      </c>
      <c r="AU42" s="46">
        <f t="shared" si="31"/>
        <v>99054.2</v>
      </c>
      <c r="AV42" s="53">
        <v>0</v>
      </c>
      <c r="AW42" s="53">
        <v>10198.4</v>
      </c>
      <c r="AX42" s="53">
        <v>0</v>
      </c>
      <c r="AY42" s="53">
        <v>88855.8</v>
      </c>
      <c r="AZ42" s="46">
        <f t="shared" si="32"/>
        <v>98728.6</v>
      </c>
      <c r="BA42" s="53">
        <v>0</v>
      </c>
      <c r="BB42" s="53">
        <v>0</v>
      </c>
      <c r="BC42" s="53">
        <v>0</v>
      </c>
      <c r="BD42" s="53">
        <v>98728.6</v>
      </c>
      <c r="BE42" s="46">
        <f t="shared" si="33"/>
        <v>98728.6</v>
      </c>
      <c r="BF42" s="53">
        <v>0</v>
      </c>
      <c r="BG42" s="53">
        <v>0</v>
      </c>
      <c r="BH42" s="54">
        <v>0</v>
      </c>
      <c r="BI42" s="53">
        <v>98728.6</v>
      </c>
      <c r="BJ42" s="46">
        <f t="shared" si="34"/>
        <v>98728.6</v>
      </c>
      <c r="BK42" s="46">
        <f t="shared" si="1"/>
        <v>0</v>
      </c>
      <c r="BL42" s="46">
        <f t="shared" si="2"/>
        <v>0</v>
      </c>
      <c r="BM42" s="46">
        <f t="shared" si="3"/>
        <v>0</v>
      </c>
      <c r="BN42" s="46">
        <f t="shared" si="4"/>
        <v>98728.6</v>
      </c>
      <c r="BO42" s="46">
        <f t="shared" si="16"/>
        <v>98654.399999999994</v>
      </c>
      <c r="BP42" s="46">
        <f t="shared" si="17"/>
        <v>98654.399999999994</v>
      </c>
      <c r="BQ42" s="53">
        <v>0</v>
      </c>
      <c r="BR42" s="53">
        <v>0</v>
      </c>
      <c r="BS42" s="53">
        <v>15307</v>
      </c>
      <c r="BT42" s="53">
        <v>15307</v>
      </c>
      <c r="BU42" s="53">
        <v>0</v>
      </c>
      <c r="BV42" s="53">
        <v>0</v>
      </c>
      <c r="BW42" s="53">
        <v>83347.399999999994</v>
      </c>
      <c r="BX42" s="53">
        <v>83347.399999999994</v>
      </c>
      <c r="BY42" s="46">
        <f t="shared" si="35"/>
        <v>99054.2</v>
      </c>
      <c r="BZ42" s="53">
        <v>0</v>
      </c>
      <c r="CA42" s="53">
        <v>10198.4</v>
      </c>
      <c r="CB42" s="53">
        <v>0</v>
      </c>
      <c r="CC42" s="53">
        <v>88855.8</v>
      </c>
      <c r="CD42" s="46">
        <f t="shared" si="36"/>
        <v>98728.6</v>
      </c>
      <c r="CE42" s="53">
        <v>0</v>
      </c>
      <c r="CF42" s="53">
        <v>0</v>
      </c>
      <c r="CG42" s="53">
        <v>0</v>
      </c>
      <c r="CH42" s="53">
        <v>98728.6</v>
      </c>
      <c r="CI42" s="46">
        <f t="shared" si="6"/>
        <v>98728.6</v>
      </c>
      <c r="CJ42" s="53">
        <v>0</v>
      </c>
      <c r="CK42" s="53">
        <v>0</v>
      </c>
      <c r="CL42" s="53">
        <v>0</v>
      </c>
      <c r="CM42" s="53">
        <v>98728.6</v>
      </c>
      <c r="CN42" s="46">
        <f t="shared" si="7"/>
        <v>98728.6</v>
      </c>
      <c r="CO42" s="47">
        <f t="shared" si="37"/>
        <v>0</v>
      </c>
      <c r="CP42" s="47">
        <f t="shared" si="38"/>
        <v>0</v>
      </c>
      <c r="CQ42" s="47">
        <f t="shared" si="39"/>
        <v>0</v>
      </c>
      <c r="CR42" s="47">
        <f t="shared" si="40"/>
        <v>98728.6</v>
      </c>
      <c r="CS42" s="46">
        <f t="shared" si="46"/>
        <v>98654.399999999994</v>
      </c>
      <c r="CT42" s="53">
        <v>0</v>
      </c>
      <c r="CU42" s="53">
        <v>15307</v>
      </c>
      <c r="CV42" s="53">
        <v>0</v>
      </c>
      <c r="CW42" s="53">
        <v>83347.399999999994</v>
      </c>
      <c r="CX42" s="46">
        <f t="shared" si="41"/>
        <v>99054.2</v>
      </c>
      <c r="CY42" s="53">
        <v>0</v>
      </c>
      <c r="CZ42" s="53">
        <v>10198.4</v>
      </c>
      <c r="DA42" s="53">
        <v>0</v>
      </c>
      <c r="DB42" s="53">
        <v>88855.8</v>
      </c>
      <c r="DC42" s="46">
        <f t="shared" si="42"/>
        <v>98728.6</v>
      </c>
      <c r="DD42" s="53">
        <v>0</v>
      </c>
      <c r="DE42" s="53">
        <v>0</v>
      </c>
      <c r="DF42" s="53">
        <v>0</v>
      </c>
      <c r="DG42" s="53">
        <v>98728.6</v>
      </c>
      <c r="DH42" s="46">
        <f t="shared" si="43"/>
        <v>98654.399999999994</v>
      </c>
      <c r="DI42" s="53">
        <v>0</v>
      </c>
      <c r="DJ42" s="53">
        <v>15307</v>
      </c>
      <c r="DK42" s="53">
        <v>0</v>
      </c>
      <c r="DL42" s="53">
        <v>83347.399999999994</v>
      </c>
      <c r="DM42" s="46">
        <f t="shared" si="44"/>
        <v>99054.2</v>
      </c>
      <c r="DN42" s="53">
        <v>0</v>
      </c>
      <c r="DO42" s="53">
        <v>10198.4</v>
      </c>
      <c r="DP42" s="53">
        <v>0</v>
      </c>
      <c r="DQ42" s="53">
        <v>88855.8</v>
      </c>
      <c r="DR42" s="46">
        <f t="shared" si="45"/>
        <v>98728.6</v>
      </c>
      <c r="DS42" s="53">
        <v>0</v>
      </c>
      <c r="DT42" s="53">
        <v>0</v>
      </c>
      <c r="DU42" s="53">
        <v>0</v>
      </c>
      <c r="DV42" s="53">
        <v>98728.6</v>
      </c>
      <c r="DW42" s="49" t="s">
        <v>381</v>
      </c>
      <c r="DX42" s="50" t="s">
        <v>5</v>
      </c>
    </row>
    <row r="43" spans="1:128" s="51" customFormat="1" ht="38.25" customHeight="1" x14ac:dyDescent="0.2">
      <c r="A43" s="39"/>
      <c r="B43" s="55">
        <v>401000030</v>
      </c>
      <c r="C43" s="97">
        <v>5</v>
      </c>
      <c r="D43" s="102" t="s">
        <v>609</v>
      </c>
      <c r="E43" s="92">
        <v>2531</v>
      </c>
      <c r="F43" s="102" t="s">
        <v>412</v>
      </c>
      <c r="G43" s="102" t="s">
        <v>411</v>
      </c>
      <c r="H43" s="102" t="s">
        <v>410</v>
      </c>
      <c r="I43" s="29"/>
      <c r="J43" s="29" t="s">
        <v>1</v>
      </c>
      <c r="K43" s="29"/>
      <c r="L43" s="43"/>
      <c r="M43" s="102"/>
      <c r="N43" s="102" t="s">
        <v>1</v>
      </c>
      <c r="O43" s="102"/>
      <c r="P43" s="29"/>
      <c r="Q43" s="29" t="s">
        <v>1</v>
      </c>
      <c r="R43" s="29"/>
      <c r="S43" s="43"/>
      <c r="T43" s="102"/>
      <c r="U43" s="102" t="s">
        <v>1</v>
      </c>
      <c r="V43" s="102"/>
      <c r="W43" s="102"/>
      <c r="X43" s="102" t="s">
        <v>1</v>
      </c>
      <c r="Y43" s="102"/>
      <c r="Z43" s="102"/>
      <c r="AA43" s="102" t="s">
        <v>1</v>
      </c>
      <c r="AB43" s="102"/>
      <c r="AC43" s="102" t="s">
        <v>178</v>
      </c>
      <c r="AD43" s="102" t="s">
        <v>177</v>
      </c>
      <c r="AE43" s="102" t="s">
        <v>176</v>
      </c>
      <c r="AF43" s="102" t="s">
        <v>409</v>
      </c>
      <c r="AG43" s="102" t="s">
        <v>408</v>
      </c>
      <c r="AH43" s="102" t="s">
        <v>407</v>
      </c>
      <c r="AI43" s="105" t="s">
        <v>394</v>
      </c>
      <c r="AJ43" s="56" t="s">
        <v>406</v>
      </c>
      <c r="AK43" s="46">
        <f t="shared" si="9"/>
        <v>383154.3</v>
      </c>
      <c r="AL43" s="46">
        <f t="shared" si="10"/>
        <v>368681.3</v>
      </c>
      <c r="AM43" s="53">
        <v>0</v>
      </c>
      <c r="AN43" s="53">
        <v>0</v>
      </c>
      <c r="AO43" s="53">
        <v>28204.1</v>
      </c>
      <c r="AP43" s="53">
        <v>28204.1</v>
      </c>
      <c r="AQ43" s="53">
        <v>0</v>
      </c>
      <c r="AR43" s="53">
        <v>0</v>
      </c>
      <c r="AS43" s="53">
        <v>354950.2</v>
      </c>
      <c r="AT43" s="53">
        <v>340477.2</v>
      </c>
      <c r="AU43" s="46">
        <f t="shared" si="31"/>
        <v>300806.89999999997</v>
      </c>
      <c r="AV43" s="53">
        <v>0</v>
      </c>
      <c r="AW43" s="53">
        <v>17215.599999999999</v>
      </c>
      <c r="AX43" s="53">
        <v>0</v>
      </c>
      <c r="AY43" s="53">
        <v>283591.3</v>
      </c>
      <c r="AZ43" s="46">
        <f t="shared" si="32"/>
        <v>296399.7</v>
      </c>
      <c r="BA43" s="53">
        <v>0</v>
      </c>
      <c r="BB43" s="53">
        <v>0</v>
      </c>
      <c r="BC43" s="53">
        <v>0</v>
      </c>
      <c r="BD43" s="53">
        <v>296399.7</v>
      </c>
      <c r="BE43" s="46">
        <f t="shared" si="33"/>
        <v>290682.59999999998</v>
      </c>
      <c r="BF43" s="53">
        <v>0</v>
      </c>
      <c r="BG43" s="53">
        <v>0</v>
      </c>
      <c r="BH43" s="54">
        <v>0</v>
      </c>
      <c r="BI43" s="53">
        <v>290682.59999999998</v>
      </c>
      <c r="BJ43" s="46">
        <f t="shared" si="34"/>
        <v>290682.59999999998</v>
      </c>
      <c r="BK43" s="46">
        <f t="shared" si="1"/>
        <v>0</v>
      </c>
      <c r="BL43" s="46">
        <f t="shared" si="2"/>
        <v>0</v>
      </c>
      <c r="BM43" s="46">
        <f t="shared" si="3"/>
        <v>0</v>
      </c>
      <c r="BN43" s="46">
        <f t="shared" si="4"/>
        <v>290682.59999999998</v>
      </c>
      <c r="BO43" s="46">
        <f t="shared" si="16"/>
        <v>383154.3</v>
      </c>
      <c r="BP43" s="46">
        <f t="shared" si="17"/>
        <v>368681.3</v>
      </c>
      <c r="BQ43" s="53">
        <v>0</v>
      </c>
      <c r="BR43" s="53">
        <v>0</v>
      </c>
      <c r="BS43" s="53">
        <v>28204.1</v>
      </c>
      <c r="BT43" s="53">
        <v>28204.1</v>
      </c>
      <c r="BU43" s="53">
        <v>0</v>
      </c>
      <c r="BV43" s="53">
        <v>0</v>
      </c>
      <c r="BW43" s="53">
        <v>354950.2</v>
      </c>
      <c r="BX43" s="53">
        <v>340477.2</v>
      </c>
      <c r="BY43" s="46">
        <f t="shared" si="35"/>
        <v>300806.89999999997</v>
      </c>
      <c r="BZ43" s="53">
        <v>0</v>
      </c>
      <c r="CA43" s="53">
        <v>17215.599999999999</v>
      </c>
      <c r="CB43" s="53">
        <v>0</v>
      </c>
      <c r="CC43" s="53">
        <v>283591.3</v>
      </c>
      <c r="CD43" s="46">
        <f t="shared" si="36"/>
        <v>296399.7</v>
      </c>
      <c r="CE43" s="53">
        <v>0</v>
      </c>
      <c r="CF43" s="53">
        <v>0</v>
      </c>
      <c r="CG43" s="53">
        <v>0</v>
      </c>
      <c r="CH43" s="53">
        <v>296399.7</v>
      </c>
      <c r="CI43" s="46">
        <f t="shared" si="6"/>
        <v>290682.59999999998</v>
      </c>
      <c r="CJ43" s="53">
        <v>0</v>
      </c>
      <c r="CK43" s="53">
        <v>0</v>
      </c>
      <c r="CL43" s="53">
        <v>0</v>
      </c>
      <c r="CM43" s="53">
        <v>290682.59999999998</v>
      </c>
      <c r="CN43" s="46">
        <f t="shared" si="7"/>
        <v>290682.59999999998</v>
      </c>
      <c r="CO43" s="47">
        <f t="shared" si="37"/>
        <v>0</v>
      </c>
      <c r="CP43" s="47">
        <f t="shared" si="38"/>
        <v>0</v>
      </c>
      <c r="CQ43" s="47">
        <f t="shared" si="39"/>
        <v>0</v>
      </c>
      <c r="CR43" s="47">
        <f t="shared" si="40"/>
        <v>290682.59999999998</v>
      </c>
      <c r="CS43" s="46">
        <f t="shared" si="46"/>
        <v>383154.3</v>
      </c>
      <c r="CT43" s="53">
        <v>0</v>
      </c>
      <c r="CU43" s="53">
        <v>28204.1</v>
      </c>
      <c r="CV43" s="53">
        <v>0</v>
      </c>
      <c r="CW43" s="53">
        <v>354950.2</v>
      </c>
      <c r="CX43" s="46">
        <f t="shared" si="41"/>
        <v>315623.89999999997</v>
      </c>
      <c r="CY43" s="53">
        <v>0</v>
      </c>
      <c r="CZ43" s="53">
        <v>32032.6</v>
      </c>
      <c r="DA43" s="53">
        <v>0</v>
      </c>
      <c r="DB43" s="53">
        <v>283591.3</v>
      </c>
      <c r="DC43" s="46">
        <f t="shared" si="42"/>
        <v>296399.7</v>
      </c>
      <c r="DD43" s="53">
        <v>0</v>
      </c>
      <c r="DE43" s="53">
        <v>0</v>
      </c>
      <c r="DF43" s="53">
        <v>0</v>
      </c>
      <c r="DG43" s="53">
        <v>296399.7</v>
      </c>
      <c r="DH43" s="46">
        <f t="shared" si="43"/>
        <v>383154.3</v>
      </c>
      <c r="DI43" s="53">
        <v>0</v>
      </c>
      <c r="DJ43" s="53">
        <v>28204.1</v>
      </c>
      <c r="DK43" s="53">
        <v>0</v>
      </c>
      <c r="DL43" s="53">
        <v>354950.2</v>
      </c>
      <c r="DM43" s="46">
        <f t="shared" si="44"/>
        <v>315623.89999999997</v>
      </c>
      <c r="DN43" s="53">
        <v>0</v>
      </c>
      <c r="DO43" s="53">
        <v>32032.6</v>
      </c>
      <c r="DP43" s="53">
        <v>0</v>
      </c>
      <c r="DQ43" s="53">
        <v>283591.3</v>
      </c>
      <c r="DR43" s="46">
        <f t="shared" si="45"/>
        <v>296399.7</v>
      </c>
      <c r="DS43" s="53">
        <v>0</v>
      </c>
      <c r="DT43" s="53">
        <v>0</v>
      </c>
      <c r="DU43" s="53">
        <v>0</v>
      </c>
      <c r="DV43" s="53">
        <v>296399.7</v>
      </c>
      <c r="DW43" s="49" t="s">
        <v>381</v>
      </c>
      <c r="DX43" s="50" t="s">
        <v>5</v>
      </c>
    </row>
    <row r="44" spans="1:128" s="51" customFormat="1" ht="113.25" customHeight="1" x14ac:dyDescent="0.2">
      <c r="A44" s="39"/>
      <c r="B44" s="55">
        <v>401000030</v>
      </c>
      <c r="C44" s="95"/>
      <c r="D44" s="102"/>
      <c r="E44" s="93"/>
      <c r="F44" s="102"/>
      <c r="G44" s="102"/>
      <c r="H44" s="102"/>
      <c r="I44" s="29" t="s">
        <v>172</v>
      </c>
      <c r="J44" s="29" t="s">
        <v>35</v>
      </c>
      <c r="K44" s="29" t="s">
        <v>171</v>
      </c>
      <c r="L44" s="43" t="s">
        <v>170</v>
      </c>
      <c r="M44" s="102"/>
      <c r="N44" s="102"/>
      <c r="O44" s="102"/>
      <c r="P44" s="29"/>
      <c r="Q44" s="29" t="s">
        <v>1</v>
      </c>
      <c r="R44" s="29"/>
      <c r="S44" s="43"/>
      <c r="T44" s="102"/>
      <c r="U44" s="102"/>
      <c r="V44" s="102"/>
      <c r="W44" s="102"/>
      <c r="X44" s="102"/>
      <c r="Y44" s="102"/>
      <c r="Z44" s="102"/>
      <c r="AA44" s="102"/>
      <c r="AB44" s="102"/>
      <c r="AC44" s="102"/>
      <c r="AD44" s="102"/>
      <c r="AE44" s="102"/>
      <c r="AF44" s="102"/>
      <c r="AG44" s="102"/>
      <c r="AH44" s="102"/>
      <c r="AI44" s="105"/>
      <c r="AJ44" s="56" t="s">
        <v>169</v>
      </c>
      <c r="AK44" s="46">
        <f t="shared" si="9"/>
        <v>172519.5</v>
      </c>
      <c r="AL44" s="46">
        <f t="shared" si="10"/>
        <v>172519.5</v>
      </c>
      <c r="AM44" s="53">
        <v>0</v>
      </c>
      <c r="AN44" s="53">
        <v>0</v>
      </c>
      <c r="AO44" s="53">
        <v>28204.1</v>
      </c>
      <c r="AP44" s="53">
        <v>28204.1</v>
      </c>
      <c r="AQ44" s="53">
        <v>0</v>
      </c>
      <c r="AR44" s="53">
        <v>0</v>
      </c>
      <c r="AS44" s="53">
        <v>144315.4</v>
      </c>
      <c r="AT44" s="53">
        <v>144315.4</v>
      </c>
      <c r="AU44" s="46">
        <f t="shared" si="31"/>
        <v>171718.39999999999</v>
      </c>
      <c r="AV44" s="53">
        <v>0</v>
      </c>
      <c r="AW44" s="53">
        <v>17215.599999999999</v>
      </c>
      <c r="AX44" s="53">
        <v>0</v>
      </c>
      <c r="AY44" s="53">
        <v>154502.79999999999</v>
      </c>
      <c r="AZ44" s="46">
        <f t="shared" si="32"/>
        <v>171669.9</v>
      </c>
      <c r="BA44" s="53">
        <v>0</v>
      </c>
      <c r="BB44" s="53">
        <v>0</v>
      </c>
      <c r="BC44" s="53">
        <v>0</v>
      </c>
      <c r="BD44" s="53">
        <v>171669.9</v>
      </c>
      <c r="BE44" s="46">
        <f t="shared" si="33"/>
        <v>171669.9</v>
      </c>
      <c r="BF44" s="53">
        <v>0</v>
      </c>
      <c r="BG44" s="53">
        <v>0</v>
      </c>
      <c r="BH44" s="54">
        <v>0</v>
      </c>
      <c r="BI44" s="53">
        <v>171669.9</v>
      </c>
      <c r="BJ44" s="46">
        <f t="shared" si="34"/>
        <v>171669.9</v>
      </c>
      <c r="BK44" s="46">
        <f t="shared" si="1"/>
        <v>0</v>
      </c>
      <c r="BL44" s="46">
        <f t="shared" si="2"/>
        <v>0</v>
      </c>
      <c r="BM44" s="46">
        <f t="shared" si="3"/>
        <v>0</v>
      </c>
      <c r="BN44" s="46">
        <f t="shared" si="4"/>
        <v>171669.9</v>
      </c>
      <c r="BO44" s="46">
        <f t="shared" si="16"/>
        <v>172519.5</v>
      </c>
      <c r="BP44" s="46">
        <f t="shared" si="17"/>
        <v>172519.5</v>
      </c>
      <c r="BQ44" s="53">
        <v>0</v>
      </c>
      <c r="BR44" s="53">
        <v>0</v>
      </c>
      <c r="BS44" s="53">
        <v>28204.1</v>
      </c>
      <c r="BT44" s="53">
        <v>28204.1</v>
      </c>
      <c r="BU44" s="53">
        <v>0</v>
      </c>
      <c r="BV44" s="53">
        <v>0</v>
      </c>
      <c r="BW44" s="53">
        <v>144315.4</v>
      </c>
      <c r="BX44" s="53">
        <v>144315.4</v>
      </c>
      <c r="BY44" s="46">
        <f t="shared" si="35"/>
        <v>171718.39999999999</v>
      </c>
      <c r="BZ44" s="53">
        <v>0</v>
      </c>
      <c r="CA44" s="53">
        <v>17215.599999999999</v>
      </c>
      <c r="CB44" s="53">
        <v>0</v>
      </c>
      <c r="CC44" s="53">
        <v>154502.79999999999</v>
      </c>
      <c r="CD44" s="46">
        <f t="shared" si="36"/>
        <v>171669.9</v>
      </c>
      <c r="CE44" s="53">
        <v>0</v>
      </c>
      <c r="CF44" s="53">
        <v>0</v>
      </c>
      <c r="CG44" s="53">
        <v>0</v>
      </c>
      <c r="CH44" s="53">
        <v>171669.9</v>
      </c>
      <c r="CI44" s="46">
        <f t="shared" si="6"/>
        <v>171669.9</v>
      </c>
      <c r="CJ44" s="53">
        <v>0</v>
      </c>
      <c r="CK44" s="53">
        <v>0</v>
      </c>
      <c r="CL44" s="53">
        <v>0</v>
      </c>
      <c r="CM44" s="53">
        <v>171669.9</v>
      </c>
      <c r="CN44" s="46">
        <f t="shared" si="7"/>
        <v>171669.9</v>
      </c>
      <c r="CO44" s="47">
        <f t="shared" si="37"/>
        <v>0</v>
      </c>
      <c r="CP44" s="47">
        <f t="shared" si="38"/>
        <v>0</v>
      </c>
      <c r="CQ44" s="47">
        <f t="shared" si="39"/>
        <v>0</v>
      </c>
      <c r="CR44" s="47">
        <f t="shared" si="40"/>
        <v>171669.9</v>
      </c>
      <c r="CS44" s="46">
        <f t="shared" si="46"/>
        <v>172519.5</v>
      </c>
      <c r="CT44" s="53">
        <v>0</v>
      </c>
      <c r="CU44" s="53">
        <v>28204.1</v>
      </c>
      <c r="CV44" s="53">
        <v>0</v>
      </c>
      <c r="CW44" s="53">
        <v>144315.4</v>
      </c>
      <c r="CX44" s="46">
        <f t="shared" si="41"/>
        <v>171718.39999999999</v>
      </c>
      <c r="CY44" s="53">
        <v>0</v>
      </c>
      <c r="CZ44" s="53">
        <v>17215.599999999999</v>
      </c>
      <c r="DA44" s="53">
        <v>0</v>
      </c>
      <c r="DB44" s="53">
        <v>154502.79999999999</v>
      </c>
      <c r="DC44" s="46">
        <f t="shared" si="42"/>
        <v>171669.9</v>
      </c>
      <c r="DD44" s="53">
        <v>0</v>
      </c>
      <c r="DE44" s="53">
        <v>0</v>
      </c>
      <c r="DF44" s="53">
        <v>0</v>
      </c>
      <c r="DG44" s="53">
        <v>171669.9</v>
      </c>
      <c r="DH44" s="46">
        <f t="shared" si="43"/>
        <v>172519.5</v>
      </c>
      <c r="DI44" s="53">
        <v>0</v>
      </c>
      <c r="DJ44" s="53">
        <v>28204.1</v>
      </c>
      <c r="DK44" s="53">
        <v>0</v>
      </c>
      <c r="DL44" s="53">
        <v>144315.4</v>
      </c>
      <c r="DM44" s="46">
        <f t="shared" si="44"/>
        <v>171718.39999999999</v>
      </c>
      <c r="DN44" s="53">
        <v>0</v>
      </c>
      <c r="DO44" s="53">
        <v>17215.599999999999</v>
      </c>
      <c r="DP44" s="53">
        <v>0</v>
      </c>
      <c r="DQ44" s="53">
        <v>154502.79999999999</v>
      </c>
      <c r="DR44" s="46">
        <f t="shared" si="45"/>
        <v>171669.9</v>
      </c>
      <c r="DS44" s="53">
        <v>0</v>
      </c>
      <c r="DT44" s="53">
        <v>0</v>
      </c>
      <c r="DU44" s="53">
        <v>0</v>
      </c>
      <c r="DV44" s="53">
        <v>171669.9</v>
      </c>
      <c r="DW44" s="49" t="s">
        <v>381</v>
      </c>
      <c r="DX44" s="50" t="s">
        <v>5</v>
      </c>
    </row>
    <row r="45" spans="1:128" s="51" customFormat="1" ht="97.5" customHeight="1" x14ac:dyDescent="0.2">
      <c r="A45" s="39"/>
      <c r="B45" s="40">
        <v>401000032</v>
      </c>
      <c r="C45" s="41">
        <v>5</v>
      </c>
      <c r="D45" s="29" t="s">
        <v>610</v>
      </c>
      <c r="E45" s="42">
        <v>2533</v>
      </c>
      <c r="F45" s="29" t="s">
        <v>405</v>
      </c>
      <c r="G45" s="29" t="s">
        <v>404</v>
      </c>
      <c r="H45" s="29" t="s">
        <v>403</v>
      </c>
      <c r="I45" s="29"/>
      <c r="J45" s="29" t="s">
        <v>1</v>
      </c>
      <c r="K45" s="29"/>
      <c r="L45" s="43"/>
      <c r="M45" s="29"/>
      <c r="N45" s="29" t="s">
        <v>1</v>
      </c>
      <c r="O45" s="29"/>
      <c r="P45" s="29"/>
      <c r="Q45" s="29" t="s">
        <v>1</v>
      </c>
      <c r="R45" s="29"/>
      <c r="S45" s="43"/>
      <c r="T45" s="29"/>
      <c r="U45" s="29" t="s">
        <v>1</v>
      </c>
      <c r="V45" s="29"/>
      <c r="W45" s="29"/>
      <c r="X45" s="29" t="s">
        <v>1</v>
      </c>
      <c r="Y45" s="29"/>
      <c r="Z45" s="29" t="s">
        <v>402</v>
      </c>
      <c r="AA45" s="29" t="s">
        <v>401</v>
      </c>
      <c r="AB45" s="29" t="s">
        <v>400</v>
      </c>
      <c r="AC45" s="29" t="s">
        <v>399</v>
      </c>
      <c r="AD45" s="29" t="s">
        <v>12</v>
      </c>
      <c r="AE45" s="29" t="s">
        <v>398</v>
      </c>
      <c r="AF45" s="29" t="s">
        <v>397</v>
      </c>
      <c r="AG45" s="29" t="s">
        <v>396</v>
      </c>
      <c r="AH45" s="29" t="s">
        <v>395</v>
      </c>
      <c r="AI45" s="59" t="s">
        <v>394</v>
      </c>
      <c r="AJ45" s="41" t="s">
        <v>263</v>
      </c>
      <c r="AK45" s="46">
        <f t="shared" si="9"/>
        <v>7509.2</v>
      </c>
      <c r="AL45" s="46">
        <f t="shared" si="10"/>
        <v>7464.7</v>
      </c>
      <c r="AM45" s="53">
        <v>0</v>
      </c>
      <c r="AN45" s="53">
        <v>0</v>
      </c>
      <c r="AO45" s="53">
        <v>0</v>
      </c>
      <c r="AP45" s="53">
        <v>0</v>
      </c>
      <c r="AQ45" s="53">
        <v>0</v>
      </c>
      <c r="AR45" s="53">
        <v>0</v>
      </c>
      <c r="AS45" s="53">
        <v>7509.2</v>
      </c>
      <c r="AT45" s="53">
        <v>7464.7</v>
      </c>
      <c r="AU45" s="46">
        <f t="shared" si="31"/>
        <v>11256</v>
      </c>
      <c r="AV45" s="53">
        <v>0</v>
      </c>
      <c r="AW45" s="53">
        <v>0</v>
      </c>
      <c r="AX45" s="53">
        <v>0</v>
      </c>
      <c r="AY45" s="53">
        <v>11256</v>
      </c>
      <c r="AZ45" s="46">
        <f t="shared" si="32"/>
        <v>5197.7</v>
      </c>
      <c r="BA45" s="53">
        <v>0</v>
      </c>
      <c r="BB45" s="53">
        <v>0</v>
      </c>
      <c r="BC45" s="53">
        <v>0</v>
      </c>
      <c r="BD45" s="53">
        <v>5197.7</v>
      </c>
      <c r="BE45" s="46">
        <f t="shared" si="33"/>
        <v>5197.7</v>
      </c>
      <c r="BF45" s="53">
        <v>0</v>
      </c>
      <c r="BG45" s="53">
        <v>0</v>
      </c>
      <c r="BH45" s="54">
        <v>0</v>
      </c>
      <c r="BI45" s="53">
        <v>5197.7</v>
      </c>
      <c r="BJ45" s="46">
        <f t="shared" si="34"/>
        <v>5197.7</v>
      </c>
      <c r="BK45" s="46">
        <f t="shared" si="1"/>
        <v>0</v>
      </c>
      <c r="BL45" s="46">
        <f t="shared" si="2"/>
        <v>0</v>
      </c>
      <c r="BM45" s="46">
        <f t="shared" si="3"/>
        <v>0</v>
      </c>
      <c r="BN45" s="46">
        <f t="shared" si="4"/>
        <v>5197.7</v>
      </c>
      <c r="BO45" s="46">
        <f t="shared" si="16"/>
        <v>7509.2</v>
      </c>
      <c r="BP45" s="46">
        <f t="shared" si="17"/>
        <v>7464.7</v>
      </c>
      <c r="BQ45" s="53">
        <v>0</v>
      </c>
      <c r="BR45" s="53">
        <v>0</v>
      </c>
      <c r="BS45" s="53">
        <v>0</v>
      </c>
      <c r="BT45" s="53">
        <v>0</v>
      </c>
      <c r="BU45" s="53">
        <v>0</v>
      </c>
      <c r="BV45" s="53">
        <v>0</v>
      </c>
      <c r="BW45" s="53">
        <v>7509.2</v>
      </c>
      <c r="BX45" s="53">
        <v>7464.7</v>
      </c>
      <c r="BY45" s="46">
        <f t="shared" si="35"/>
        <v>11256</v>
      </c>
      <c r="BZ45" s="53">
        <v>0</v>
      </c>
      <c r="CA45" s="53">
        <v>0</v>
      </c>
      <c r="CB45" s="53">
        <v>0</v>
      </c>
      <c r="CC45" s="53">
        <v>11256</v>
      </c>
      <c r="CD45" s="46">
        <f t="shared" si="36"/>
        <v>5197.7</v>
      </c>
      <c r="CE45" s="53">
        <v>0</v>
      </c>
      <c r="CF45" s="53">
        <v>0</v>
      </c>
      <c r="CG45" s="53">
        <v>0</v>
      </c>
      <c r="CH45" s="53">
        <v>5197.7</v>
      </c>
      <c r="CI45" s="46">
        <f t="shared" si="6"/>
        <v>5197.7</v>
      </c>
      <c r="CJ45" s="53">
        <v>0</v>
      </c>
      <c r="CK45" s="53">
        <v>0</v>
      </c>
      <c r="CL45" s="53">
        <v>0</v>
      </c>
      <c r="CM45" s="53">
        <v>5197.7</v>
      </c>
      <c r="CN45" s="46">
        <f t="shared" si="7"/>
        <v>5197.7</v>
      </c>
      <c r="CO45" s="47">
        <f t="shared" si="37"/>
        <v>0</v>
      </c>
      <c r="CP45" s="47">
        <f t="shared" si="38"/>
        <v>0</v>
      </c>
      <c r="CQ45" s="47">
        <f t="shared" si="39"/>
        <v>0</v>
      </c>
      <c r="CR45" s="47">
        <f t="shared" si="40"/>
        <v>5197.7</v>
      </c>
      <c r="CS45" s="46">
        <f t="shared" si="46"/>
        <v>7509.2</v>
      </c>
      <c r="CT45" s="53">
        <v>0</v>
      </c>
      <c r="CU45" s="53">
        <v>0</v>
      </c>
      <c r="CV45" s="53">
        <v>0</v>
      </c>
      <c r="CW45" s="53">
        <v>7509.2</v>
      </c>
      <c r="CX45" s="46">
        <f t="shared" si="41"/>
        <v>11256</v>
      </c>
      <c r="CY45" s="53">
        <v>0</v>
      </c>
      <c r="CZ45" s="53">
        <v>0</v>
      </c>
      <c r="DA45" s="53">
        <v>0</v>
      </c>
      <c r="DB45" s="53">
        <v>11256</v>
      </c>
      <c r="DC45" s="46">
        <f t="shared" si="42"/>
        <v>5197.7</v>
      </c>
      <c r="DD45" s="53">
        <v>0</v>
      </c>
      <c r="DE45" s="53">
        <v>0</v>
      </c>
      <c r="DF45" s="53">
        <v>0</v>
      </c>
      <c r="DG45" s="53">
        <v>5197.7</v>
      </c>
      <c r="DH45" s="46">
        <f t="shared" si="43"/>
        <v>7509.2</v>
      </c>
      <c r="DI45" s="53">
        <v>0</v>
      </c>
      <c r="DJ45" s="53">
        <v>0</v>
      </c>
      <c r="DK45" s="53">
        <v>0</v>
      </c>
      <c r="DL45" s="53">
        <v>7509.2</v>
      </c>
      <c r="DM45" s="46">
        <f t="shared" si="44"/>
        <v>11256</v>
      </c>
      <c r="DN45" s="53">
        <v>0</v>
      </c>
      <c r="DO45" s="53">
        <v>0</v>
      </c>
      <c r="DP45" s="53">
        <v>0</v>
      </c>
      <c r="DQ45" s="53">
        <v>11256</v>
      </c>
      <c r="DR45" s="46">
        <f t="shared" si="45"/>
        <v>5197.7</v>
      </c>
      <c r="DS45" s="53">
        <v>0</v>
      </c>
      <c r="DT45" s="53">
        <v>0</v>
      </c>
      <c r="DU45" s="53">
        <v>0</v>
      </c>
      <c r="DV45" s="53">
        <v>5197.7</v>
      </c>
      <c r="DW45" s="49" t="s">
        <v>381</v>
      </c>
      <c r="DX45" s="50" t="s">
        <v>5</v>
      </c>
    </row>
    <row r="46" spans="1:128" s="51" customFormat="1" ht="67.5" customHeight="1" x14ac:dyDescent="0.2">
      <c r="A46" s="39"/>
      <c r="B46" s="55">
        <v>401000033</v>
      </c>
      <c r="C46" s="94">
        <v>5</v>
      </c>
      <c r="D46" s="102" t="s">
        <v>611</v>
      </c>
      <c r="E46" s="92">
        <v>2534</v>
      </c>
      <c r="F46" s="102" t="s">
        <v>393</v>
      </c>
      <c r="G46" s="102" t="s">
        <v>392</v>
      </c>
      <c r="H46" s="102" t="s">
        <v>391</v>
      </c>
      <c r="I46" s="29"/>
      <c r="J46" s="29" t="s">
        <v>1</v>
      </c>
      <c r="K46" s="29"/>
      <c r="L46" s="43"/>
      <c r="M46" s="102" t="s">
        <v>390</v>
      </c>
      <c r="N46" s="102" t="s">
        <v>35</v>
      </c>
      <c r="O46" s="102" t="s">
        <v>389</v>
      </c>
      <c r="P46" s="29"/>
      <c r="Q46" s="29" t="s">
        <v>1</v>
      </c>
      <c r="R46" s="29"/>
      <c r="S46" s="43"/>
      <c r="T46" s="102"/>
      <c r="U46" s="102" t="s">
        <v>1</v>
      </c>
      <c r="V46" s="102"/>
      <c r="W46" s="102"/>
      <c r="X46" s="102" t="s">
        <v>1</v>
      </c>
      <c r="Y46" s="102"/>
      <c r="Z46" s="102" t="s">
        <v>388</v>
      </c>
      <c r="AA46" s="102" t="s">
        <v>387</v>
      </c>
      <c r="AB46" s="102" t="s">
        <v>386</v>
      </c>
      <c r="AC46" s="102" t="s">
        <v>13</v>
      </c>
      <c r="AD46" s="102" t="s">
        <v>12</v>
      </c>
      <c r="AE46" s="102" t="s">
        <v>11</v>
      </c>
      <c r="AF46" s="103" t="s">
        <v>697</v>
      </c>
      <c r="AG46" s="103" t="s">
        <v>699</v>
      </c>
      <c r="AH46" s="103" t="s">
        <v>698</v>
      </c>
      <c r="AI46" s="105" t="s">
        <v>371</v>
      </c>
      <c r="AJ46" s="56" t="s">
        <v>385</v>
      </c>
      <c r="AK46" s="46">
        <f t="shared" si="9"/>
        <v>476583.9</v>
      </c>
      <c r="AL46" s="46">
        <f t="shared" si="10"/>
        <v>476478.4</v>
      </c>
      <c r="AM46" s="53">
        <v>0</v>
      </c>
      <c r="AN46" s="53">
        <v>0</v>
      </c>
      <c r="AO46" s="53">
        <v>60015.5</v>
      </c>
      <c r="AP46" s="53">
        <v>60015.5</v>
      </c>
      <c r="AQ46" s="53">
        <v>0</v>
      </c>
      <c r="AR46" s="53">
        <v>0</v>
      </c>
      <c r="AS46" s="53">
        <v>416568.4</v>
      </c>
      <c r="AT46" s="53">
        <v>416462.9</v>
      </c>
      <c r="AU46" s="46">
        <f t="shared" si="31"/>
        <v>16197.5</v>
      </c>
      <c r="AV46" s="53">
        <v>0</v>
      </c>
      <c r="AW46" s="53">
        <v>222.7</v>
      </c>
      <c r="AX46" s="53">
        <v>0</v>
      </c>
      <c r="AY46" s="53">
        <v>15974.8</v>
      </c>
      <c r="AZ46" s="46">
        <f t="shared" si="32"/>
        <v>14159.6</v>
      </c>
      <c r="BA46" s="53">
        <v>0</v>
      </c>
      <c r="BB46" s="53">
        <v>0</v>
      </c>
      <c r="BC46" s="53">
        <v>0</v>
      </c>
      <c r="BD46" s="53">
        <v>14159.6</v>
      </c>
      <c r="BE46" s="46">
        <f t="shared" si="33"/>
        <v>14165.3</v>
      </c>
      <c r="BF46" s="53">
        <v>0</v>
      </c>
      <c r="BG46" s="53">
        <v>0</v>
      </c>
      <c r="BH46" s="54">
        <v>0</v>
      </c>
      <c r="BI46" s="53">
        <v>14165.3</v>
      </c>
      <c r="BJ46" s="46">
        <f t="shared" si="34"/>
        <v>14165.3</v>
      </c>
      <c r="BK46" s="46">
        <f t="shared" ref="BK46:BK69" si="47">BF46</f>
        <v>0</v>
      </c>
      <c r="BL46" s="46">
        <f t="shared" ref="BL46:BL69" si="48">BG46</f>
        <v>0</v>
      </c>
      <c r="BM46" s="46">
        <f t="shared" ref="BM46:BM69" si="49">BH46</f>
        <v>0</v>
      </c>
      <c r="BN46" s="46">
        <f t="shared" ref="BN46:BN69" si="50">BI46</f>
        <v>14165.3</v>
      </c>
      <c r="BO46" s="46">
        <f t="shared" si="16"/>
        <v>449543.7</v>
      </c>
      <c r="BP46" s="46">
        <f t="shared" si="17"/>
        <v>449438.2</v>
      </c>
      <c r="BQ46" s="53">
        <v>0</v>
      </c>
      <c r="BR46" s="53">
        <v>0</v>
      </c>
      <c r="BS46" s="53">
        <v>44015.5</v>
      </c>
      <c r="BT46" s="53">
        <v>44015.5</v>
      </c>
      <c r="BU46" s="53">
        <v>0</v>
      </c>
      <c r="BV46" s="53">
        <v>0</v>
      </c>
      <c r="BW46" s="53">
        <v>405528.2</v>
      </c>
      <c r="BX46" s="53">
        <v>405422.7</v>
      </c>
      <c r="BY46" s="46">
        <f t="shared" si="35"/>
        <v>16197.5</v>
      </c>
      <c r="BZ46" s="53">
        <v>0</v>
      </c>
      <c r="CA46" s="53">
        <v>222.7</v>
      </c>
      <c r="CB46" s="53">
        <v>0</v>
      </c>
      <c r="CC46" s="53">
        <v>15974.8</v>
      </c>
      <c r="CD46" s="46">
        <f t="shared" si="36"/>
        <v>14159.6</v>
      </c>
      <c r="CE46" s="53">
        <v>0</v>
      </c>
      <c r="CF46" s="53">
        <v>0</v>
      </c>
      <c r="CG46" s="53">
        <v>0</v>
      </c>
      <c r="CH46" s="53">
        <v>14159.6</v>
      </c>
      <c r="CI46" s="46">
        <f t="shared" ref="CI46:CI69" si="51">CJ46+CK46+CL46+CM46</f>
        <v>14165.3</v>
      </c>
      <c r="CJ46" s="53">
        <v>0</v>
      </c>
      <c r="CK46" s="53">
        <v>0</v>
      </c>
      <c r="CL46" s="53">
        <v>0</v>
      </c>
      <c r="CM46" s="53">
        <v>14165.3</v>
      </c>
      <c r="CN46" s="46">
        <f t="shared" ref="CN46:CN69" si="52">CO46+CP46+CQ46+CR46</f>
        <v>14165.3</v>
      </c>
      <c r="CO46" s="47">
        <f t="shared" si="37"/>
        <v>0</v>
      </c>
      <c r="CP46" s="47">
        <f t="shared" si="38"/>
        <v>0</v>
      </c>
      <c r="CQ46" s="47">
        <f t="shared" si="39"/>
        <v>0</v>
      </c>
      <c r="CR46" s="47">
        <f t="shared" si="40"/>
        <v>14165.3</v>
      </c>
      <c r="CS46" s="46">
        <f t="shared" si="46"/>
        <v>476583.9</v>
      </c>
      <c r="CT46" s="53">
        <v>0</v>
      </c>
      <c r="CU46" s="53">
        <v>60015.5</v>
      </c>
      <c r="CV46" s="53">
        <v>0</v>
      </c>
      <c r="CW46" s="53">
        <v>416568.4</v>
      </c>
      <c r="CX46" s="46">
        <f t="shared" si="41"/>
        <v>25107.1</v>
      </c>
      <c r="CY46" s="53">
        <v>0</v>
      </c>
      <c r="CZ46" s="53">
        <v>9132.2999999999993</v>
      </c>
      <c r="DA46" s="53">
        <v>0</v>
      </c>
      <c r="DB46" s="53">
        <v>15974.8</v>
      </c>
      <c r="DC46" s="46">
        <f t="shared" si="42"/>
        <v>14159.6</v>
      </c>
      <c r="DD46" s="53">
        <v>0</v>
      </c>
      <c r="DE46" s="53">
        <v>0</v>
      </c>
      <c r="DF46" s="53">
        <v>0</v>
      </c>
      <c r="DG46" s="53">
        <v>14159.6</v>
      </c>
      <c r="DH46" s="46">
        <f t="shared" si="43"/>
        <v>449543.7</v>
      </c>
      <c r="DI46" s="53">
        <v>0</v>
      </c>
      <c r="DJ46" s="53">
        <v>44015.5</v>
      </c>
      <c r="DK46" s="53">
        <v>0</v>
      </c>
      <c r="DL46" s="53">
        <v>405528.2</v>
      </c>
      <c r="DM46" s="46">
        <f t="shared" si="44"/>
        <v>25107.1</v>
      </c>
      <c r="DN46" s="53">
        <v>0</v>
      </c>
      <c r="DO46" s="53">
        <v>9132.2999999999993</v>
      </c>
      <c r="DP46" s="53">
        <v>0</v>
      </c>
      <c r="DQ46" s="53">
        <v>15974.8</v>
      </c>
      <c r="DR46" s="46">
        <f t="shared" si="45"/>
        <v>14159.6</v>
      </c>
      <c r="DS46" s="53">
        <v>0</v>
      </c>
      <c r="DT46" s="53">
        <v>0</v>
      </c>
      <c r="DU46" s="53">
        <v>0</v>
      </c>
      <c r="DV46" s="53">
        <v>14159.6</v>
      </c>
      <c r="DW46" s="49" t="s">
        <v>381</v>
      </c>
      <c r="DX46" s="50" t="s">
        <v>5</v>
      </c>
    </row>
    <row r="47" spans="1:128" s="51" customFormat="1" ht="112.5" customHeight="1" x14ac:dyDescent="0.2">
      <c r="A47" s="39"/>
      <c r="B47" s="55">
        <v>401000033</v>
      </c>
      <c r="C47" s="95"/>
      <c r="D47" s="102"/>
      <c r="E47" s="93"/>
      <c r="F47" s="102"/>
      <c r="G47" s="102"/>
      <c r="H47" s="102"/>
      <c r="I47" s="29" t="s">
        <v>384</v>
      </c>
      <c r="J47" s="29" t="s">
        <v>35</v>
      </c>
      <c r="K47" s="29" t="s">
        <v>383</v>
      </c>
      <c r="L47" s="43" t="s">
        <v>224</v>
      </c>
      <c r="M47" s="102"/>
      <c r="N47" s="102"/>
      <c r="O47" s="102"/>
      <c r="P47" s="29"/>
      <c r="Q47" s="29" t="s">
        <v>1</v>
      </c>
      <c r="R47" s="29"/>
      <c r="S47" s="43"/>
      <c r="T47" s="102"/>
      <c r="U47" s="102"/>
      <c r="V47" s="102"/>
      <c r="W47" s="102"/>
      <c r="X47" s="102"/>
      <c r="Y47" s="102"/>
      <c r="Z47" s="102"/>
      <c r="AA47" s="102"/>
      <c r="AB47" s="102"/>
      <c r="AC47" s="102"/>
      <c r="AD47" s="102"/>
      <c r="AE47" s="102"/>
      <c r="AF47" s="102"/>
      <c r="AG47" s="102"/>
      <c r="AH47" s="102"/>
      <c r="AI47" s="105"/>
      <c r="AJ47" s="56" t="s">
        <v>382</v>
      </c>
      <c r="AK47" s="46">
        <f t="shared" si="9"/>
        <v>5045.2</v>
      </c>
      <c r="AL47" s="46">
        <f t="shared" si="10"/>
        <v>5045.2</v>
      </c>
      <c r="AM47" s="53">
        <v>0</v>
      </c>
      <c r="AN47" s="53">
        <v>0</v>
      </c>
      <c r="AO47" s="53">
        <v>274.3</v>
      </c>
      <c r="AP47" s="53">
        <v>274.3</v>
      </c>
      <c r="AQ47" s="53">
        <v>0</v>
      </c>
      <c r="AR47" s="53">
        <v>0</v>
      </c>
      <c r="AS47" s="53">
        <v>4770.8999999999996</v>
      </c>
      <c r="AT47" s="53">
        <v>4770.8999999999996</v>
      </c>
      <c r="AU47" s="46">
        <f t="shared" si="31"/>
        <v>7362.7</v>
      </c>
      <c r="AV47" s="53">
        <v>0</v>
      </c>
      <c r="AW47" s="53">
        <v>222.7</v>
      </c>
      <c r="AX47" s="53">
        <v>0</v>
      </c>
      <c r="AY47" s="53">
        <v>7140</v>
      </c>
      <c r="AZ47" s="46">
        <f t="shared" si="32"/>
        <v>5234.3</v>
      </c>
      <c r="BA47" s="53">
        <v>0</v>
      </c>
      <c r="BB47" s="53">
        <v>0</v>
      </c>
      <c r="BC47" s="53">
        <v>0</v>
      </c>
      <c r="BD47" s="53">
        <v>5234.3</v>
      </c>
      <c r="BE47" s="46">
        <f t="shared" si="33"/>
        <v>5234.3</v>
      </c>
      <c r="BF47" s="53">
        <v>0</v>
      </c>
      <c r="BG47" s="53">
        <v>0</v>
      </c>
      <c r="BH47" s="54">
        <v>0</v>
      </c>
      <c r="BI47" s="53">
        <v>5234.3</v>
      </c>
      <c r="BJ47" s="46">
        <f t="shared" si="34"/>
        <v>5234.3</v>
      </c>
      <c r="BK47" s="46">
        <f t="shared" si="47"/>
        <v>0</v>
      </c>
      <c r="BL47" s="46">
        <f t="shared" si="48"/>
        <v>0</v>
      </c>
      <c r="BM47" s="46">
        <f t="shared" si="49"/>
        <v>0</v>
      </c>
      <c r="BN47" s="46">
        <f t="shared" si="50"/>
        <v>5234.3</v>
      </c>
      <c r="BO47" s="46">
        <f t="shared" si="16"/>
        <v>5045.2</v>
      </c>
      <c r="BP47" s="46">
        <f t="shared" si="17"/>
        <v>5045.2</v>
      </c>
      <c r="BQ47" s="53">
        <v>0</v>
      </c>
      <c r="BR47" s="53">
        <v>0</v>
      </c>
      <c r="BS47" s="53">
        <v>274.3</v>
      </c>
      <c r="BT47" s="53">
        <v>274.3</v>
      </c>
      <c r="BU47" s="53">
        <v>0</v>
      </c>
      <c r="BV47" s="53">
        <v>0</v>
      </c>
      <c r="BW47" s="53">
        <v>4770.8999999999996</v>
      </c>
      <c r="BX47" s="53">
        <v>4770.8999999999996</v>
      </c>
      <c r="BY47" s="46">
        <f t="shared" si="35"/>
        <v>7362.7</v>
      </c>
      <c r="BZ47" s="53">
        <v>0</v>
      </c>
      <c r="CA47" s="53">
        <v>222.7</v>
      </c>
      <c r="CB47" s="53">
        <v>0</v>
      </c>
      <c r="CC47" s="53">
        <v>7140</v>
      </c>
      <c r="CD47" s="46">
        <f t="shared" si="36"/>
        <v>5234.3</v>
      </c>
      <c r="CE47" s="53">
        <v>0</v>
      </c>
      <c r="CF47" s="53">
        <v>0</v>
      </c>
      <c r="CG47" s="53">
        <v>0</v>
      </c>
      <c r="CH47" s="53">
        <v>5234.3</v>
      </c>
      <c r="CI47" s="46">
        <f t="shared" si="51"/>
        <v>5234.3</v>
      </c>
      <c r="CJ47" s="53">
        <v>0</v>
      </c>
      <c r="CK47" s="53">
        <v>0</v>
      </c>
      <c r="CL47" s="53">
        <v>0</v>
      </c>
      <c r="CM47" s="53">
        <v>5234.3</v>
      </c>
      <c r="CN47" s="46">
        <f t="shared" si="52"/>
        <v>5234.3</v>
      </c>
      <c r="CO47" s="47">
        <f t="shared" si="37"/>
        <v>0</v>
      </c>
      <c r="CP47" s="47">
        <f t="shared" si="38"/>
        <v>0</v>
      </c>
      <c r="CQ47" s="47">
        <f t="shared" si="39"/>
        <v>0</v>
      </c>
      <c r="CR47" s="47">
        <f t="shared" si="40"/>
        <v>5234.3</v>
      </c>
      <c r="CS47" s="46">
        <f t="shared" si="46"/>
        <v>5045.2</v>
      </c>
      <c r="CT47" s="53">
        <v>0</v>
      </c>
      <c r="CU47" s="53">
        <v>274.3</v>
      </c>
      <c r="CV47" s="53">
        <v>0</v>
      </c>
      <c r="CW47" s="53">
        <v>4770.8999999999996</v>
      </c>
      <c r="CX47" s="46">
        <f t="shared" si="41"/>
        <v>7362.7</v>
      </c>
      <c r="CY47" s="53">
        <v>0</v>
      </c>
      <c r="CZ47" s="53">
        <v>222.7</v>
      </c>
      <c r="DA47" s="53">
        <v>0</v>
      </c>
      <c r="DB47" s="53">
        <v>7140</v>
      </c>
      <c r="DC47" s="46">
        <f t="shared" si="42"/>
        <v>5234.3</v>
      </c>
      <c r="DD47" s="53">
        <v>0</v>
      </c>
      <c r="DE47" s="53">
        <v>0</v>
      </c>
      <c r="DF47" s="53">
        <v>0</v>
      </c>
      <c r="DG47" s="53">
        <v>5234.3</v>
      </c>
      <c r="DH47" s="46">
        <f t="shared" si="43"/>
        <v>5045.2</v>
      </c>
      <c r="DI47" s="53">
        <v>0</v>
      </c>
      <c r="DJ47" s="53">
        <v>274.3</v>
      </c>
      <c r="DK47" s="53">
        <v>0</v>
      </c>
      <c r="DL47" s="53">
        <v>4770.8999999999996</v>
      </c>
      <c r="DM47" s="46">
        <f t="shared" si="44"/>
        <v>7362.7</v>
      </c>
      <c r="DN47" s="53">
        <v>0</v>
      </c>
      <c r="DO47" s="53">
        <v>222.7</v>
      </c>
      <c r="DP47" s="53">
        <v>0</v>
      </c>
      <c r="DQ47" s="53">
        <v>7140</v>
      </c>
      <c r="DR47" s="46">
        <f t="shared" si="45"/>
        <v>5234.3</v>
      </c>
      <c r="DS47" s="53">
        <v>0</v>
      </c>
      <c r="DT47" s="53">
        <v>0</v>
      </c>
      <c r="DU47" s="53">
        <v>0</v>
      </c>
      <c r="DV47" s="53">
        <v>5234.3</v>
      </c>
      <c r="DW47" s="49" t="s">
        <v>381</v>
      </c>
      <c r="DX47" s="50" t="s">
        <v>5</v>
      </c>
    </row>
    <row r="48" spans="1:128" s="51" customFormat="1" ht="69.75" customHeight="1" x14ac:dyDescent="0.2">
      <c r="A48" s="39"/>
      <c r="B48" s="40">
        <v>401000034</v>
      </c>
      <c r="C48" s="41">
        <v>5</v>
      </c>
      <c r="D48" s="29" t="s">
        <v>612</v>
      </c>
      <c r="E48" s="42">
        <v>2535</v>
      </c>
      <c r="F48" s="29" t="s">
        <v>380</v>
      </c>
      <c r="G48" s="29" t="s">
        <v>379</v>
      </c>
      <c r="H48" s="29" t="s">
        <v>378</v>
      </c>
      <c r="I48" s="29"/>
      <c r="J48" s="29" t="s">
        <v>1</v>
      </c>
      <c r="K48" s="29"/>
      <c r="L48" s="43"/>
      <c r="M48" s="29"/>
      <c r="N48" s="29" t="s">
        <v>1</v>
      </c>
      <c r="O48" s="29"/>
      <c r="P48" s="29"/>
      <c r="Q48" s="29" t="s">
        <v>1</v>
      </c>
      <c r="R48" s="29"/>
      <c r="S48" s="43"/>
      <c r="T48" s="29"/>
      <c r="U48" s="29" t="s">
        <v>1</v>
      </c>
      <c r="V48" s="29"/>
      <c r="W48" s="29"/>
      <c r="X48" s="29" t="s">
        <v>1</v>
      </c>
      <c r="Y48" s="29"/>
      <c r="Z48" s="29" t="s">
        <v>377</v>
      </c>
      <c r="AA48" s="29" t="s">
        <v>376</v>
      </c>
      <c r="AB48" s="29" t="s">
        <v>375</v>
      </c>
      <c r="AC48" s="29"/>
      <c r="AD48" s="29" t="s">
        <v>1</v>
      </c>
      <c r="AE48" s="29"/>
      <c r="AF48" s="29" t="s">
        <v>374</v>
      </c>
      <c r="AG48" s="29" t="s">
        <v>373</v>
      </c>
      <c r="AH48" s="29" t="s">
        <v>372</v>
      </c>
      <c r="AI48" s="44" t="s">
        <v>371</v>
      </c>
      <c r="AJ48" s="41" t="s">
        <v>370</v>
      </c>
      <c r="AK48" s="46">
        <f t="shared" si="9"/>
        <v>9785.5</v>
      </c>
      <c r="AL48" s="46">
        <f t="shared" si="10"/>
        <v>9783.2999999999993</v>
      </c>
      <c r="AM48" s="53">
        <v>0</v>
      </c>
      <c r="AN48" s="53">
        <v>0</v>
      </c>
      <c r="AO48" s="53">
        <v>0</v>
      </c>
      <c r="AP48" s="53">
        <v>0</v>
      </c>
      <c r="AQ48" s="53">
        <v>0</v>
      </c>
      <c r="AR48" s="53">
        <v>0</v>
      </c>
      <c r="AS48" s="53">
        <v>9785.5</v>
      </c>
      <c r="AT48" s="53">
        <v>9783.2999999999993</v>
      </c>
      <c r="AU48" s="46">
        <f t="shared" ref="AU48:AU67" si="53">AV48+AW48+AX48+AY48</f>
        <v>11298.4</v>
      </c>
      <c r="AV48" s="53">
        <v>0</v>
      </c>
      <c r="AW48" s="53">
        <v>0</v>
      </c>
      <c r="AX48" s="53">
        <v>0</v>
      </c>
      <c r="AY48" s="53">
        <v>11298.4</v>
      </c>
      <c r="AZ48" s="46">
        <f t="shared" ref="AZ48:AZ67" si="54">BA48+BB48+BC48+BD48</f>
        <v>11298.4</v>
      </c>
      <c r="BA48" s="53">
        <v>0</v>
      </c>
      <c r="BB48" s="53">
        <v>0</v>
      </c>
      <c r="BC48" s="53">
        <v>0</v>
      </c>
      <c r="BD48" s="53">
        <v>11298.4</v>
      </c>
      <c r="BE48" s="46">
        <f t="shared" ref="BE48:BE67" si="55">BF48+BG48+BH48+BI48</f>
        <v>11298.4</v>
      </c>
      <c r="BF48" s="53">
        <v>0</v>
      </c>
      <c r="BG48" s="53">
        <v>0</v>
      </c>
      <c r="BH48" s="54">
        <v>0</v>
      </c>
      <c r="BI48" s="53">
        <v>11298.4</v>
      </c>
      <c r="BJ48" s="46">
        <f t="shared" ref="BJ48:BJ67" si="56">BK48+BL48+BM48+BN48</f>
        <v>11298.4</v>
      </c>
      <c r="BK48" s="46">
        <f t="shared" si="47"/>
        <v>0</v>
      </c>
      <c r="BL48" s="46">
        <f t="shared" si="48"/>
        <v>0</v>
      </c>
      <c r="BM48" s="46">
        <f t="shared" si="49"/>
        <v>0</v>
      </c>
      <c r="BN48" s="46">
        <f t="shared" si="50"/>
        <v>11298.4</v>
      </c>
      <c r="BO48" s="46">
        <f t="shared" si="16"/>
        <v>9785.5</v>
      </c>
      <c r="BP48" s="46">
        <f t="shared" si="17"/>
        <v>9783.2999999999993</v>
      </c>
      <c r="BQ48" s="53">
        <v>0</v>
      </c>
      <c r="BR48" s="53">
        <v>0</v>
      </c>
      <c r="BS48" s="53">
        <v>0</v>
      </c>
      <c r="BT48" s="53">
        <v>0</v>
      </c>
      <c r="BU48" s="53">
        <v>0</v>
      </c>
      <c r="BV48" s="53">
        <v>0</v>
      </c>
      <c r="BW48" s="53">
        <v>9785.5</v>
      </c>
      <c r="BX48" s="53">
        <v>9783.2999999999993</v>
      </c>
      <c r="BY48" s="46">
        <f t="shared" ref="BY48:BY67" si="57">BZ48+CA48+CB48+CC48</f>
        <v>11298.4</v>
      </c>
      <c r="BZ48" s="53">
        <v>0</v>
      </c>
      <c r="CA48" s="53">
        <v>0</v>
      </c>
      <c r="CB48" s="53">
        <v>0</v>
      </c>
      <c r="CC48" s="53">
        <v>11298.4</v>
      </c>
      <c r="CD48" s="46">
        <f t="shared" ref="CD48:CD67" si="58">CE48+CF48+CG48+CH48</f>
        <v>11298.4</v>
      </c>
      <c r="CE48" s="53">
        <v>0</v>
      </c>
      <c r="CF48" s="53">
        <v>0</v>
      </c>
      <c r="CG48" s="53">
        <v>0</v>
      </c>
      <c r="CH48" s="53">
        <v>11298.4</v>
      </c>
      <c r="CI48" s="46">
        <f t="shared" si="51"/>
        <v>11298.4</v>
      </c>
      <c r="CJ48" s="53">
        <v>0</v>
      </c>
      <c r="CK48" s="53">
        <v>0</v>
      </c>
      <c r="CL48" s="53">
        <v>0</v>
      </c>
      <c r="CM48" s="53">
        <v>11298.4</v>
      </c>
      <c r="CN48" s="46">
        <f t="shared" si="52"/>
        <v>11298.4</v>
      </c>
      <c r="CO48" s="47">
        <f t="shared" ref="CO48:CO69" si="59">CJ48</f>
        <v>0</v>
      </c>
      <c r="CP48" s="47">
        <f t="shared" ref="CP48:CP69" si="60">CK48</f>
        <v>0</v>
      </c>
      <c r="CQ48" s="47">
        <f t="shared" ref="CQ48:CQ69" si="61">CL48</f>
        <v>0</v>
      </c>
      <c r="CR48" s="47">
        <f t="shared" ref="CR48:CR69" si="62">CM48</f>
        <v>11298.4</v>
      </c>
      <c r="CS48" s="46">
        <f t="shared" ref="CS48:CS67" si="63">CT48+CU48+CV48+CW48</f>
        <v>9785.5</v>
      </c>
      <c r="CT48" s="53">
        <v>0</v>
      </c>
      <c r="CU48" s="53">
        <v>0</v>
      </c>
      <c r="CV48" s="53">
        <v>0</v>
      </c>
      <c r="CW48" s="53">
        <v>9785.5</v>
      </c>
      <c r="CX48" s="46">
        <f t="shared" ref="CX48:CX67" si="64">CY48+CZ48+DA48+DB48</f>
        <v>11298.4</v>
      </c>
      <c r="CY48" s="53">
        <v>0</v>
      </c>
      <c r="CZ48" s="53">
        <v>0</v>
      </c>
      <c r="DA48" s="53">
        <v>0</v>
      </c>
      <c r="DB48" s="53">
        <v>11298.4</v>
      </c>
      <c r="DC48" s="46">
        <f t="shared" ref="DC48:DC67" si="65">DD48+DE48+DF48+DG48</f>
        <v>11298.4</v>
      </c>
      <c r="DD48" s="53">
        <v>0</v>
      </c>
      <c r="DE48" s="53">
        <v>0</v>
      </c>
      <c r="DF48" s="53">
        <v>0</v>
      </c>
      <c r="DG48" s="53">
        <v>11298.4</v>
      </c>
      <c r="DH48" s="46">
        <f t="shared" ref="DH48:DH67" si="66">DI48+DJ48+DK48+DL48</f>
        <v>9785.5</v>
      </c>
      <c r="DI48" s="53">
        <v>0</v>
      </c>
      <c r="DJ48" s="53">
        <v>0</v>
      </c>
      <c r="DK48" s="53">
        <v>0</v>
      </c>
      <c r="DL48" s="53">
        <v>9785.5</v>
      </c>
      <c r="DM48" s="46">
        <f t="shared" ref="DM48:DM67" si="67">DN48+DO48+DP48+DQ48</f>
        <v>11298.4</v>
      </c>
      <c r="DN48" s="53">
        <v>0</v>
      </c>
      <c r="DO48" s="53">
        <v>0</v>
      </c>
      <c r="DP48" s="53">
        <v>0</v>
      </c>
      <c r="DQ48" s="53">
        <v>11298.4</v>
      </c>
      <c r="DR48" s="46">
        <f t="shared" ref="DR48:DR67" si="68">DS48+DT48+DU48+DV48</f>
        <v>11298.4</v>
      </c>
      <c r="DS48" s="53">
        <v>0</v>
      </c>
      <c r="DT48" s="53">
        <v>0</v>
      </c>
      <c r="DU48" s="53">
        <v>0</v>
      </c>
      <c r="DV48" s="53">
        <v>11298.4</v>
      </c>
      <c r="DW48" s="49" t="s">
        <v>381</v>
      </c>
      <c r="DX48" s="50" t="s">
        <v>5</v>
      </c>
    </row>
    <row r="49" spans="1:128" s="51" customFormat="1" ht="51" customHeight="1" x14ac:dyDescent="0.2">
      <c r="A49" s="39"/>
      <c r="B49" s="40">
        <v>401000035</v>
      </c>
      <c r="C49" s="41">
        <v>5</v>
      </c>
      <c r="D49" s="29" t="s">
        <v>613</v>
      </c>
      <c r="E49" s="42">
        <v>2536</v>
      </c>
      <c r="F49" s="29" t="s">
        <v>151</v>
      </c>
      <c r="G49" s="29" t="s">
        <v>369</v>
      </c>
      <c r="H49" s="29" t="s">
        <v>149</v>
      </c>
      <c r="I49" s="29"/>
      <c r="J49" s="29" t="s">
        <v>1</v>
      </c>
      <c r="K49" s="29"/>
      <c r="L49" s="43"/>
      <c r="M49" s="29"/>
      <c r="N49" s="29" t="s">
        <v>1</v>
      </c>
      <c r="O49" s="29"/>
      <c r="P49" s="29"/>
      <c r="Q49" s="29" t="s">
        <v>1</v>
      </c>
      <c r="R49" s="29"/>
      <c r="S49" s="43"/>
      <c r="T49" s="29"/>
      <c r="U49" s="29" t="s">
        <v>1</v>
      </c>
      <c r="V49" s="29"/>
      <c r="W49" s="29"/>
      <c r="X49" s="29" t="s">
        <v>1</v>
      </c>
      <c r="Y49" s="29"/>
      <c r="Z49" s="29"/>
      <c r="AA49" s="29" t="s">
        <v>1</v>
      </c>
      <c r="AB49" s="29"/>
      <c r="AC49" s="29"/>
      <c r="AD49" s="29" t="s">
        <v>1</v>
      </c>
      <c r="AE49" s="29"/>
      <c r="AF49" s="29" t="s">
        <v>368</v>
      </c>
      <c r="AG49" s="29" t="s">
        <v>367</v>
      </c>
      <c r="AH49" s="29" t="s">
        <v>366</v>
      </c>
      <c r="AI49" s="57" t="s">
        <v>312</v>
      </c>
      <c r="AJ49" s="41" t="s">
        <v>340</v>
      </c>
      <c r="AK49" s="46">
        <f t="shared" si="9"/>
        <v>3971.9</v>
      </c>
      <c r="AL49" s="46">
        <f t="shared" si="10"/>
        <v>3964.4</v>
      </c>
      <c r="AM49" s="53">
        <v>0</v>
      </c>
      <c r="AN49" s="53">
        <v>0</v>
      </c>
      <c r="AO49" s="53">
        <v>0</v>
      </c>
      <c r="AP49" s="53">
        <v>0</v>
      </c>
      <c r="AQ49" s="53">
        <v>0</v>
      </c>
      <c r="AR49" s="53">
        <v>0</v>
      </c>
      <c r="AS49" s="53">
        <v>3971.9</v>
      </c>
      <c r="AT49" s="53">
        <v>3964.4</v>
      </c>
      <c r="AU49" s="46">
        <f t="shared" si="53"/>
        <v>14129.6</v>
      </c>
      <c r="AV49" s="53">
        <v>0</v>
      </c>
      <c r="AW49" s="53">
        <v>0</v>
      </c>
      <c r="AX49" s="53">
        <v>0</v>
      </c>
      <c r="AY49" s="53">
        <v>14129.6</v>
      </c>
      <c r="AZ49" s="46">
        <f t="shared" si="54"/>
        <v>14129.6</v>
      </c>
      <c r="BA49" s="53">
        <v>0</v>
      </c>
      <c r="BB49" s="53">
        <v>0</v>
      </c>
      <c r="BC49" s="53">
        <v>0</v>
      </c>
      <c r="BD49" s="53">
        <v>14129.6</v>
      </c>
      <c r="BE49" s="46">
        <f t="shared" si="55"/>
        <v>14129.6</v>
      </c>
      <c r="BF49" s="53">
        <v>0</v>
      </c>
      <c r="BG49" s="53">
        <v>0</v>
      </c>
      <c r="BH49" s="54">
        <v>0</v>
      </c>
      <c r="BI49" s="53">
        <v>14129.6</v>
      </c>
      <c r="BJ49" s="46">
        <f t="shared" si="56"/>
        <v>14129.6</v>
      </c>
      <c r="BK49" s="46">
        <f t="shared" si="47"/>
        <v>0</v>
      </c>
      <c r="BL49" s="46">
        <f t="shared" si="48"/>
        <v>0</v>
      </c>
      <c r="BM49" s="46">
        <f t="shared" si="49"/>
        <v>0</v>
      </c>
      <c r="BN49" s="46">
        <f t="shared" si="50"/>
        <v>14129.6</v>
      </c>
      <c r="BO49" s="46">
        <f t="shared" si="16"/>
        <v>3971.9</v>
      </c>
      <c r="BP49" s="46">
        <f t="shared" si="17"/>
        <v>3964.4</v>
      </c>
      <c r="BQ49" s="53">
        <v>0</v>
      </c>
      <c r="BR49" s="53">
        <v>0</v>
      </c>
      <c r="BS49" s="53">
        <v>0</v>
      </c>
      <c r="BT49" s="53">
        <v>0</v>
      </c>
      <c r="BU49" s="53">
        <v>0</v>
      </c>
      <c r="BV49" s="53">
        <v>0</v>
      </c>
      <c r="BW49" s="53">
        <v>3971.9</v>
      </c>
      <c r="BX49" s="53">
        <v>3964.4</v>
      </c>
      <c r="BY49" s="46">
        <f t="shared" si="57"/>
        <v>14129.6</v>
      </c>
      <c r="BZ49" s="53">
        <v>0</v>
      </c>
      <c r="CA49" s="53">
        <v>0</v>
      </c>
      <c r="CB49" s="53">
        <v>0</v>
      </c>
      <c r="CC49" s="53">
        <v>14129.6</v>
      </c>
      <c r="CD49" s="46">
        <f t="shared" si="58"/>
        <v>14129.6</v>
      </c>
      <c r="CE49" s="53">
        <v>0</v>
      </c>
      <c r="CF49" s="53">
        <v>0</v>
      </c>
      <c r="CG49" s="53">
        <v>0</v>
      </c>
      <c r="CH49" s="53">
        <v>14129.6</v>
      </c>
      <c r="CI49" s="46">
        <f t="shared" si="51"/>
        <v>14129.6</v>
      </c>
      <c r="CJ49" s="53">
        <v>0</v>
      </c>
      <c r="CK49" s="53">
        <v>0</v>
      </c>
      <c r="CL49" s="53">
        <v>0</v>
      </c>
      <c r="CM49" s="53">
        <v>14129.6</v>
      </c>
      <c r="CN49" s="46">
        <f t="shared" si="52"/>
        <v>14129.6</v>
      </c>
      <c r="CO49" s="47">
        <f t="shared" si="59"/>
        <v>0</v>
      </c>
      <c r="CP49" s="47">
        <f t="shared" si="60"/>
        <v>0</v>
      </c>
      <c r="CQ49" s="47">
        <f t="shared" si="61"/>
        <v>0</v>
      </c>
      <c r="CR49" s="47">
        <f t="shared" si="62"/>
        <v>14129.6</v>
      </c>
      <c r="CS49" s="46">
        <f t="shared" si="63"/>
        <v>3971.9</v>
      </c>
      <c r="CT49" s="53">
        <v>0</v>
      </c>
      <c r="CU49" s="53">
        <v>0</v>
      </c>
      <c r="CV49" s="53">
        <v>0</v>
      </c>
      <c r="CW49" s="53">
        <v>3971.9</v>
      </c>
      <c r="CX49" s="46">
        <f t="shared" si="64"/>
        <v>14129.6</v>
      </c>
      <c r="CY49" s="53">
        <v>0</v>
      </c>
      <c r="CZ49" s="53">
        <v>0</v>
      </c>
      <c r="DA49" s="53">
        <v>0</v>
      </c>
      <c r="DB49" s="53">
        <v>14129.6</v>
      </c>
      <c r="DC49" s="46">
        <f t="shared" si="65"/>
        <v>14129.6</v>
      </c>
      <c r="DD49" s="53">
        <v>0</v>
      </c>
      <c r="DE49" s="53">
        <v>0</v>
      </c>
      <c r="DF49" s="53">
        <v>0</v>
      </c>
      <c r="DG49" s="53">
        <v>14129.6</v>
      </c>
      <c r="DH49" s="46">
        <f t="shared" si="66"/>
        <v>3971.9</v>
      </c>
      <c r="DI49" s="53">
        <v>0</v>
      </c>
      <c r="DJ49" s="53">
        <v>0</v>
      </c>
      <c r="DK49" s="53">
        <v>0</v>
      </c>
      <c r="DL49" s="53">
        <v>3971.9</v>
      </c>
      <c r="DM49" s="46">
        <f t="shared" si="67"/>
        <v>14129.6</v>
      </c>
      <c r="DN49" s="53">
        <v>0</v>
      </c>
      <c r="DO49" s="53">
        <v>0</v>
      </c>
      <c r="DP49" s="53">
        <v>0</v>
      </c>
      <c r="DQ49" s="53">
        <v>14129.6</v>
      </c>
      <c r="DR49" s="46">
        <f t="shared" si="68"/>
        <v>14129.6</v>
      </c>
      <c r="DS49" s="53">
        <v>0</v>
      </c>
      <c r="DT49" s="53">
        <v>0</v>
      </c>
      <c r="DU49" s="53">
        <v>0</v>
      </c>
      <c r="DV49" s="53">
        <v>14129.6</v>
      </c>
      <c r="DW49" s="49" t="s">
        <v>381</v>
      </c>
      <c r="DX49" s="50" t="s">
        <v>5</v>
      </c>
    </row>
    <row r="50" spans="1:128" s="51" customFormat="1" ht="69.75" customHeight="1" x14ac:dyDescent="0.2">
      <c r="A50" s="39"/>
      <c r="B50" s="40">
        <v>401000036</v>
      </c>
      <c r="C50" s="41">
        <v>5</v>
      </c>
      <c r="D50" s="29" t="s">
        <v>614</v>
      </c>
      <c r="E50" s="42">
        <v>2537</v>
      </c>
      <c r="F50" s="29" t="s">
        <v>365</v>
      </c>
      <c r="G50" s="29" t="s">
        <v>364</v>
      </c>
      <c r="H50" s="29" t="s">
        <v>363</v>
      </c>
      <c r="I50" s="29"/>
      <c r="J50" s="29" t="s">
        <v>1</v>
      </c>
      <c r="K50" s="29"/>
      <c r="L50" s="43"/>
      <c r="M50" s="29"/>
      <c r="N50" s="29" t="s">
        <v>1</v>
      </c>
      <c r="O50" s="29"/>
      <c r="P50" s="29"/>
      <c r="Q50" s="29" t="s">
        <v>1</v>
      </c>
      <c r="R50" s="29"/>
      <c r="S50" s="43"/>
      <c r="T50" s="29"/>
      <c r="U50" s="29" t="s">
        <v>1</v>
      </c>
      <c r="V50" s="29"/>
      <c r="W50" s="29"/>
      <c r="X50" s="29" t="s">
        <v>1</v>
      </c>
      <c r="Y50" s="29"/>
      <c r="Z50" s="29" t="s">
        <v>362</v>
      </c>
      <c r="AA50" s="29" t="s">
        <v>361</v>
      </c>
      <c r="AB50" s="29" t="s">
        <v>360</v>
      </c>
      <c r="AC50" s="29"/>
      <c r="AD50" s="29" t="s">
        <v>1</v>
      </c>
      <c r="AE50" s="29"/>
      <c r="AF50" s="29" t="s">
        <v>359</v>
      </c>
      <c r="AG50" s="29" t="s">
        <v>358</v>
      </c>
      <c r="AH50" s="29" t="s">
        <v>357</v>
      </c>
      <c r="AI50" s="57" t="s">
        <v>187</v>
      </c>
      <c r="AJ50" s="41" t="s">
        <v>193</v>
      </c>
      <c r="AK50" s="46">
        <f t="shared" si="9"/>
        <v>4567.5</v>
      </c>
      <c r="AL50" s="46">
        <f t="shared" si="10"/>
        <v>4567.5</v>
      </c>
      <c r="AM50" s="53">
        <v>0</v>
      </c>
      <c r="AN50" s="53">
        <v>0</v>
      </c>
      <c r="AO50" s="53">
        <v>0</v>
      </c>
      <c r="AP50" s="53">
        <v>0</v>
      </c>
      <c r="AQ50" s="53">
        <v>0</v>
      </c>
      <c r="AR50" s="53">
        <v>0</v>
      </c>
      <c r="AS50" s="53">
        <v>4567.5</v>
      </c>
      <c r="AT50" s="53">
        <v>4567.5</v>
      </c>
      <c r="AU50" s="46">
        <f t="shared" si="53"/>
        <v>4882</v>
      </c>
      <c r="AV50" s="53">
        <v>0</v>
      </c>
      <c r="AW50" s="53">
        <v>0</v>
      </c>
      <c r="AX50" s="53">
        <v>0</v>
      </c>
      <c r="AY50" s="53">
        <v>4882</v>
      </c>
      <c r="AZ50" s="46">
        <f t="shared" si="54"/>
        <v>4882</v>
      </c>
      <c r="BA50" s="53">
        <v>0</v>
      </c>
      <c r="BB50" s="53">
        <v>0</v>
      </c>
      <c r="BC50" s="53">
        <v>0</v>
      </c>
      <c r="BD50" s="53">
        <v>4882</v>
      </c>
      <c r="BE50" s="46">
        <f t="shared" si="55"/>
        <v>4882</v>
      </c>
      <c r="BF50" s="53">
        <v>0</v>
      </c>
      <c r="BG50" s="53">
        <v>0</v>
      </c>
      <c r="BH50" s="54">
        <v>0</v>
      </c>
      <c r="BI50" s="53">
        <v>4882</v>
      </c>
      <c r="BJ50" s="46">
        <f t="shared" si="56"/>
        <v>4882</v>
      </c>
      <c r="BK50" s="46">
        <f t="shared" si="47"/>
        <v>0</v>
      </c>
      <c r="BL50" s="46">
        <f t="shared" si="48"/>
        <v>0</v>
      </c>
      <c r="BM50" s="46">
        <f t="shared" si="49"/>
        <v>0</v>
      </c>
      <c r="BN50" s="46">
        <f t="shared" si="50"/>
        <v>4882</v>
      </c>
      <c r="BO50" s="46">
        <f t="shared" si="16"/>
        <v>4567.5</v>
      </c>
      <c r="BP50" s="46">
        <f t="shared" si="17"/>
        <v>4567.5</v>
      </c>
      <c r="BQ50" s="53">
        <v>0</v>
      </c>
      <c r="BR50" s="53">
        <v>0</v>
      </c>
      <c r="BS50" s="53">
        <v>0</v>
      </c>
      <c r="BT50" s="53">
        <v>0</v>
      </c>
      <c r="BU50" s="53">
        <v>0</v>
      </c>
      <c r="BV50" s="53">
        <v>0</v>
      </c>
      <c r="BW50" s="53">
        <v>4567.5</v>
      </c>
      <c r="BX50" s="53">
        <v>4567.5</v>
      </c>
      <c r="BY50" s="46">
        <f t="shared" si="57"/>
        <v>4882</v>
      </c>
      <c r="BZ50" s="53">
        <v>0</v>
      </c>
      <c r="CA50" s="53">
        <v>0</v>
      </c>
      <c r="CB50" s="53">
        <v>0</v>
      </c>
      <c r="CC50" s="53">
        <v>4882</v>
      </c>
      <c r="CD50" s="46">
        <f t="shared" si="58"/>
        <v>4882</v>
      </c>
      <c r="CE50" s="53">
        <v>0</v>
      </c>
      <c r="CF50" s="53">
        <v>0</v>
      </c>
      <c r="CG50" s="53">
        <v>0</v>
      </c>
      <c r="CH50" s="53">
        <v>4882</v>
      </c>
      <c r="CI50" s="46">
        <f t="shared" si="51"/>
        <v>4882</v>
      </c>
      <c r="CJ50" s="53">
        <v>0</v>
      </c>
      <c r="CK50" s="53">
        <v>0</v>
      </c>
      <c r="CL50" s="53">
        <v>0</v>
      </c>
      <c r="CM50" s="53">
        <v>4882</v>
      </c>
      <c r="CN50" s="46">
        <f t="shared" si="52"/>
        <v>4882</v>
      </c>
      <c r="CO50" s="47">
        <f t="shared" si="59"/>
        <v>0</v>
      </c>
      <c r="CP50" s="47">
        <f t="shared" si="60"/>
        <v>0</v>
      </c>
      <c r="CQ50" s="47">
        <f t="shared" si="61"/>
        <v>0</v>
      </c>
      <c r="CR50" s="47">
        <f t="shared" si="62"/>
        <v>4882</v>
      </c>
      <c r="CS50" s="46">
        <f t="shared" si="63"/>
        <v>4567.5</v>
      </c>
      <c r="CT50" s="53">
        <v>0</v>
      </c>
      <c r="CU50" s="53">
        <v>0</v>
      </c>
      <c r="CV50" s="53">
        <v>0</v>
      </c>
      <c r="CW50" s="53">
        <v>4567.5</v>
      </c>
      <c r="CX50" s="46">
        <f t="shared" si="64"/>
        <v>4882</v>
      </c>
      <c r="CY50" s="53">
        <v>0</v>
      </c>
      <c r="CZ50" s="53">
        <v>0</v>
      </c>
      <c r="DA50" s="53">
        <v>0</v>
      </c>
      <c r="DB50" s="53">
        <v>4882</v>
      </c>
      <c r="DC50" s="46">
        <f t="shared" si="65"/>
        <v>4882</v>
      </c>
      <c r="DD50" s="53">
        <v>0</v>
      </c>
      <c r="DE50" s="53">
        <v>0</v>
      </c>
      <c r="DF50" s="53">
        <v>0</v>
      </c>
      <c r="DG50" s="53">
        <v>4882</v>
      </c>
      <c r="DH50" s="46">
        <f t="shared" si="66"/>
        <v>4567.5</v>
      </c>
      <c r="DI50" s="53">
        <v>0</v>
      </c>
      <c r="DJ50" s="53">
        <v>0</v>
      </c>
      <c r="DK50" s="53">
        <v>0</v>
      </c>
      <c r="DL50" s="53">
        <v>4567.5</v>
      </c>
      <c r="DM50" s="46">
        <f t="shared" si="67"/>
        <v>4882</v>
      </c>
      <c r="DN50" s="53">
        <v>0</v>
      </c>
      <c r="DO50" s="53">
        <v>0</v>
      </c>
      <c r="DP50" s="53">
        <v>0</v>
      </c>
      <c r="DQ50" s="53">
        <v>4882</v>
      </c>
      <c r="DR50" s="46">
        <f t="shared" si="68"/>
        <v>4882</v>
      </c>
      <c r="DS50" s="53">
        <v>0</v>
      </c>
      <c r="DT50" s="53">
        <v>0</v>
      </c>
      <c r="DU50" s="53">
        <v>0</v>
      </c>
      <c r="DV50" s="53">
        <v>4882</v>
      </c>
      <c r="DW50" s="49" t="s">
        <v>381</v>
      </c>
      <c r="DX50" s="50" t="s">
        <v>5</v>
      </c>
    </row>
    <row r="51" spans="1:128" s="51" customFormat="1" ht="70.5" customHeight="1" x14ac:dyDescent="0.2">
      <c r="A51" s="39"/>
      <c r="B51" s="40">
        <v>401000037</v>
      </c>
      <c r="C51" s="41">
        <v>5</v>
      </c>
      <c r="D51" s="29" t="s">
        <v>615</v>
      </c>
      <c r="E51" s="42">
        <v>2538</v>
      </c>
      <c r="F51" s="29" t="s">
        <v>356</v>
      </c>
      <c r="G51" s="29" t="s">
        <v>355</v>
      </c>
      <c r="H51" s="29" t="s">
        <v>354</v>
      </c>
      <c r="I51" s="29"/>
      <c r="J51" s="29" t="s">
        <v>1</v>
      </c>
      <c r="K51" s="29"/>
      <c r="L51" s="43"/>
      <c r="M51" s="29"/>
      <c r="N51" s="29" t="s">
        <v>1</v>
      </c>
      <c r="O51" s="29"/>
      <c r="P51" s="29"/>
      <c r="Q51" s="29" t="s">
        <v>1</v>
      </c>
      <c r="R51" s="29"/>
      <c r="S51" s="43"/>
      <c r="T51" s="29"/>
      <c r="U51" s="29" t="s">
        <v>1</v>
      </c>
      <c r="V51" s="29"/>
      <c r="W51" s="29"/>
      <c r="X51" s="29" t="s">
        <v>1</v>
      </c>
      <c r="Y51" s="29"/>
      <c r="Z51" s="29" t="s">
        <v>353</v>
      </c>
      <c r="AA51" s="29" t="s">
        <v>352</v>
      </c>
      <c r="AB51" s="29" t="s">
        <v>351</v>
      </c>
      <c r="AC51" s="29"/>
      <c r="AD51" s="29" t="s">
        <v>1</v>
      </c>
      <c r="AE51" s="29"/>
      <c r="AF51" s="29" t="s">
        <v>350</v>
      </c>
      <c r="AG51" s="29" t="s">
        <v>349</v>
      </c>
      <c r="AH51" s="29" t="s">
        <v>348</v>
      </c>
      <c r="AI51" s="52" t="s">
        <v>312</v>
      </c>
      <c r="AJ51" s="41" t="s">
        <v>340</v>
      </c>
      <c r="AK51" s="46">
        <f t="shared" si="9"/>
        <v>30433.9</v>
      </c>
      <c r="AL51" s="46">
        <f t="shared" si="10"/>
        <v>30433.599999999999</v>
      </c>
      <c r="AM51" s="53">
        <v>0</v>
      </c>
      <c r="AN51" s="53">
        <v>0</v>
      </c>
      <c r="AO51" s="53">
        <v>0</v>
      </c>
      <c r="AP51" s="53">
        <v>0</v>
      </c>
      <c r="AQ51" s="53">
        <v>0</v>
      </c>
      <c r="AR51" s="53">
        <v>0</v>
      </c>
      <c r="AS51" s="53">
        <v>30433.9</v>
      </c>
      <c r="AT51" s="53">
        <v>30433.599999999999</v>
      </c>
      <c r="AU51" s="46">
        <f t="shared" si="53"/>
        <v>63187.700000000004</v>
      </c>
      <c r="AV51" s="53">
        <v>0</v>
      </c>
      <c r="AW51" s="53">
        <v>3525.8</v>
      </c>
      <c r="AX51" s="53">
        <v>0</v>
      </c>
      <c r="AY51" s="53">
        <v>59661.9</v>
      </c>
      <c r="AZ51" s="46">
        <f t="shared" si="54"/>
        <v>56907.199999999997</v>
      </c>
      <c r="BA51" s="53">
        <v>0</v>
      </c>
      <c r="BB51" s="53">
        <v>0</v>
      </c>
      <c r="BC51" s="53">
        <v>0</v>
      </c>
      <c r="BD51" s="53">
        <v>56907.199999999997</v>
      </c>
      <c r="BE51" s="46">
        <f t="shared" si="55"/>
        <v>56907.199999999997</v>
      </c>
      <c r="BF51" s="53">
        <v>0</v>
      </c>
      <c r="BG51" s="53">
        <v>0</v>
      </c>
      <c r="BH51" s="54">
        <v>0</v>
      </c>
      <c r="BI51" s="53">
        <v>56907.199999999997</v>
      </c>
      <c r="BJ51" s="46">
        <f t="shared" si="56"/>
        <v>56907.199999999997</v>
      </c>
      <c r="BK51" s="46">
        <f t="shared" si="47"/>
        <v>0</v>
      </c>
      <c r="BL51" s="46">
        <f t="shared" si="48"/>
        <v>0</v>
      </c>
      <c r="BM51" s="46">
        <f t="shared" si="49"/>
        <v>0</v>
      </c>
      <c r="BN51" s="46">
        <f t="shared" si="50"/>
        <v>56907.199999999997</v>
      </c>
      <c r="BO51" s="46">
        <f t="shared" si="16"/>
        <v>30433.9</v>
      </c>
      <c r="BP51" s="46">
        <f t="shared" si="17"/>
        <v>30433.599999999999</v>
      </c>
      <c r="BQ51" s="53">
        <v>0</v>
      </c>
      <c r="BR51" s="53">
        <v>0</v>
      </c>
      <c r="BS51" s="53">
        <v>0</v>
      </c>
      <c r="BT51" s="53">
        <v>0</v>
      </c>
      <c r="BU51" s="53">
        <v>0</v>
      </c>
      <c r="BV51" s="53">
        <v>0</v>
      </c>
      <c r="BW51" s="53">
        <v>30433.9</v>
      </c>
      <c r="BX51" s="53">
        <v>30433.599999999999</v>
      </c>
      <c r="BY51" s="46">
        <f t="shared" si="57"/>
        <v>63187.700000000004</v>
      </c>
      <c r="BZ51" s="53">
        <v>0</v>
      </c>
      <c r="CA51" s="53">
        <v>3525.8</v>
      </c>
      <c r="CB51" s="53">
        <v>0</v>
      </c>
      <c r="CC51" s="53">
        <v>59661.9</v>
      </c>
      <c r="CD51" s="46">
        <f t="shared" si="58"/>
        <v>56907.199999999997</v>
      </c>
      <c r="CE51" s="53">
        <v>0</v>
      </c>
      <c r="CF51" s="53">
        <v>0</v>
      </c>
      <c r="CG51" s="53">
        <v>0</v>
      </c>
      <c r="CH51" s="53">
        <v>56907.199999999997</v>
      </c>
      <c r="CI51" s="46">
        <f t="shared" si="51"/>
        <v>56907.199999999997</v>
      </c>
      <c r="CJ51" s="53">
        <v>0</v>
      </c>
      <c r="CK51" s="53">
        <v>0</v>
      </c>
      <c r="CL51" s="53">
        <v>0</v>
      </c>
      <c r="CM51" s="53">
        <v>56907.199999999997</v>
      </c>
      <c r="CN51" s="46">
        <f t="shared" si="52"/>
        <v>56907.199999999997</v>
      </c>
      <c r="CO51" s="47">
        <f t="shared" si="59"/>
        <v>0</v>
      </c>
      <c r="CP51" s="47">
        <f t="shared" si="60"/>
        <v>0</v>
      </c>
      <c r="CQ51" s="47">
        <f t="shared" si="61"/>
        <v>0</v>
      </c>
      <c r="CR51" s="47">
        <f t="shared" si="62"/>
        <v>56907.199999999997</v>
      </c>
      <c r="CS51" s="46">
        <f t="shared" si="63"/>
        <v>30433.9</v>
      </c>
      <c r="CT51" s="53">
        <v>0</v>
      </c>
      <c r="CU51" s="53">
        <v>0</v>
      </c>
      <c r="CV51" s="53">
        <v>0</v>
      </c>
      <c r="CW51" s="53">
        <v>30433.9</v>
      </c>
      <c r="CX51" s="46">
        <f t="shared" si="64"/>
        <v>63753.9</v>
      </c>
      <c r="CY51" s="53">
        <v>0</v>
      </c>
      <c r="CZ51" s="53">
        <v>4092</v>
      </c>
      <c r="DA51" s="53">
        <v>0</v>
      </c>
      <c r="DB51" s="53">
        <v>59661.9</v>
      </c>
      <c r="DC51" s="46">
        <f t="shared" si="65"/>
        <v>56907.199999999997</v>
      </c>
      <c r="DD51" s="53">
        <v>0</v>
      </c>
      <c r="DE51" s="53">
        <v>0</v>
      </c>
      <c r="DF51" s="53">
        <v>0</v>
      </c>
      <c r="DG51" s="53">
        <v>56907.199999999997</v>
      </c>
      <c r="DH51" s="46">
        <f t="shared" si="66"/>
        <v>30433.9</v>
      </c>
      <c r="DI51" s="53">
        <v>0</v>
      </c>
      <c r="DJ51" s="53">
        <v>0</v>
      </c>
      <c r="DK51" s="53">
        <v>0</v>
      </c>
      <c r="DL51" s="53">
        <v>30433.9</v>
      </c>
      <c r="DM51" s="46">
        <f t="shared" si="67"/>
        <v>63753.9</v>
      </c>
      <c r="DN51" s="53">
        <v>0</v>
      </c>
      <c r="DO51" s="53">
        <v>4092</v>
      </c>
      <c r="DP51" s="53">
        <v>0</v>
      </c>
      <c r="DQ51" s="53">
        <v>59661.9</v>
      </c>
      <c r="DR51" s="46">
        <f t="shared" si="68"/>
        <v>56907.199999999997</v>
      </c>
      <c r="DS51" s="53">
        <v>0</v>
      </c>
      <c r="DT51" s="53">
        <v>0</v>
      </c>
      <c r="DU51" s="53">
        <v>0</v>
      </c>
      <c r="DV51" s="53">
        <v>56907.199999999997</v>
      </c>
      <c r="DW51" s="49" t="s">
        <v>381</v>
      </c>
      <c r="DX51" s="50" t="s">
        <v>5</v>
      </c>
    </row>
    <row r="52" spans="1:128" s="51" customFormat="1" ht="38.25" customHeight="1" x14ac:dyDescent="0.2">
      <c r="A52" s="39"/>
      <c r="B52" s="55">
        <v>401000040</v>
      </c>
      <c r="C52" s="94">
        <v>5</v>
      </c>
      <c r="D52" s="102" t="s">
        <v>616</v>
      </c>
      <c r="E52" s="92">
        <v>2541</v>
      </c>
      <c r="F52" s="102" t="s">
        <v>151</v>
      </c>
      <c r="G52" s="102" t="s">
        <v>343</v>
      </c>
      <c r="H52" s="102" t="s">
        <v>149</v>
      </c>
      <c r="I52" s="29"/>
      <c r="J52" s="29" t="s">
        <v>1</v>
      </c>
      <c r="K52" s="29"/>
      <c r="L52" s="43"/>
      <c r="M52" s="102" t="s">
        <v>114</v>
      </c>
      <c r="N52" s="102" t="s">
        <v>35</v>
      </c>
      <c r="O52" s="102" t="s">
        <v>34</v>
      </c>
      <c r="P52" s="29"/>
      <c r="Q52" s="29" t="s">
        <v>1</v>
      </c>
      <c r="R52" s="29"/>
      <c r="S52" s="43"/>
      <c r="T52" s="102"/>
      <c r="U52" s="102" t="s">
        <v>1</v>
      </c>
      <c r="V52" s="102"/>
      <c r="W52" s="102"/>
      <c r="X52" s="102" t="s">
        <v>1</v>
      </c>
      <c r="Y52" s="102"/>
      <c r="Z52" s="102"/>
      <c r="AA52" s="102" t="s">
        <v>1</v>
      </c>
      <c r="AB52" s="102"/>
      <c r="AC52" s="102"/>
      <c r="AD52" s="102" t="s">
        <v>1</v>
      </c>
      <c r="AE52" s="102"/>
      <c r="AF52" s="102" t="s">
        <v>347</v>
      </c>
      <c r="AG52" s="102" t="s">
        <v>346</v>
      </c>
      <c r="AH52" s="102" t="s">
        <v>345</v>
      </c>
      <c r="AI52" s="105" t="s">
        <v>312</v>
      </c>
      <c r="AJ52" s="56" t="s">
        <v>344</v>
      </c>
      <c r="AK52" s="46">
        <f t="shared" si="9"/>
        <v>679509</v>
      </c>
      <c r="AL52" s="46">
        <f t="shared" si="10"/>
        <v>646869.19999999995</v>
      </c>
      <c r="AM52" s="53">
        <v>10558.6</v>
      </c>
      <c r="AN52" s="53">
        <v>10558.6</v>
      </c>
      <c r="AO52" s="53">
        <v>161339.6</v>
      </c>
      <c r="AP52" s="53">
        <v>161339.5</v>
      </c>
      <c r="AQ52" s="53">
        <v>0</v>
      </c>
      <c r="AR52" s="53">
        <v>0</v>
      </c>
      <c r="AS52" s="53">
        <v>507610.8</v>
      </c>
      <c r="AT52" s="53">
        <v>474971.1</v>
      </c>
      <c r="AU52" s="46">
        <f t="shared" si="53"/>
        <v>812155.3</v>
      </c>
      <c r="AV52" s="53">
        <v>102566.7</v>
      </c>
      <c r="AW52" s="53">
        <v>159908.79999999999</v>
      </c>
      <c r="AX52" s="53">
        <v>6000</v>
      </c>
      <c r="AY52" s="53">
        <v>543679.80000000005</v>
      </c>
      <c r="AZ52" s="46">
        <f t="shared" si="54"/>
        <v>603620.69999999995</v>
      </c>
      <c r="BA52" s="53">
        <v>97426.5</v>
      </c>
      <c r="BB52" s="53">
        <v>984.1</v>
      </c>
      <c r="BC52" s="53">
        <v>0</v>
      </c>
      <c r="BD52" s="53">
        <v>505210.1</v>
      </c>
      <c r="BE52" s="46">
        <f t="shared" si="55"/>
        <v>503045.5</v>
      </c>
      <c r="BF52" s="53">
        <v>0</v>
      </c>
      <c r="BG52" s="53">
        <v>0</v>
      </c>
      <c r="BH52" s="54">
        <v>0</v>
      </c>
      <c r="BI52" s="53">
        <v>503045.5</v>
      </c>
      <c r="BJ52" s="46">
        <f t="shared" si="56"/>
        <v>503045.5</v>
      </c>
      <c r="BK52" s="46">
        <f t="shared" si="47"/>
        <v>0</v>
      </c>
      <c r="BL52" s="46">
        <f t="shared" si="48"/>
        <v>0</v>
      </c>
      <c r="BM52" s="46">
        <f t="shared" si="49"/>
        <v>0</v>
      </c>
      <c r="BN52" s="46">
        <f t="shared" si="50"/>
        <v>503045.5</v>
      </c>
      <c r="BO52" s="46">
        <f t="shared" si="16"/>
        <v>659175.19999999995</v>
      </c>
      <c r="BP52" s="46">
        <f t="shared" si="17"/>
        <v>626681.1</v>
      </c>
      <c r="BQ52" s="53">
        <v>10558.6</v>
      </c>
      <c r="BR52" s="53">
        <v>10558.6</v>
      </c>
      <c r="BS52" s="53">
        <v>161339.6</v>
      </c>
      <c r="BT52" s="53">
        <v>161339.5</v>
      </c>
      <c r="BU52" s="53">
        <v>0</v>
      </c>
      <c r="BV52" s="53">
        <v>0</v>
      </c>
      <c r="BW52" s="53">
        <v>487277</v>
      </c>
      <c r="BX52" s="53">
        <v>454783</v>
      </c>
      <c r="BY52" s="46">
        <f t="shared" si="57"/>
        <v>788666.2</v>
      </c>
      <c r="BZ52" s="53">
        <v>102566.7</v>
      </c>
      <c r="CA52" s="53">
        <v>159908.79999999999</v>
      </c>
      <c r="CB52" s="53">
        <v>6000</v>
      </c>
      <c r="CC52" s="53">
        <v>520190.7</v>
      </c>
      <c r="CD52" s="46">
        <f t="shared" si="58"/>
        <v>562747.30000000005</v>
      </c>
      <c r="CE52" s="53">
        <v>97426.5</v>
      </c>
      <c r="CF52" s="53">
        <v>984.1</v>
      </c>
      <c r="CG52" s="53">
        <v>0</v>
      </c>
      <c r="CH52" s="53">
        <v>464336.7</v>
      </c>
      <c r="CI52" s="46">
        <f t="shared" si="51"/>
        <v>457632.2</v>
      </c>
      <c r="CJ52" s="53">
        <v>0</v>
      </c>
      <c r="CK52" s="53">
        <v>0</v>
      </c>
      <c r="CL52" s="53">
        <v>0</v>
      </c>
      <c r="CM52" s="53">
        <v>457632.2</v>
      </c>
      <c r="CN52" s="46">
        <f t="shared" si="52"/>
        <v>457632.2</v>
      </c>
      <c r="CO52" s="47">
        <f t="shared" si="59"/>
        <v>0</v>
      </c>
      <c r="CP52" s="47">
        <f t="shared" si="60"/>
        <v>0</v>
      </c>
      <c r="CQ52" s="47">
        <f t="shared" si="61"/>
        <v>0</v>
      </c>
      <c r="CR52" s="47">
        <f t="shared" si="62"/>
        <v>457632.2</v>
      </c>
      <c r="CS52" s="46">
        <f t="shared" si="63"/>
        <v>679509</v>
      </c>
      <c r="CT52" s="53">
        <v>10558.6</v>
      </c>
      <c r="CU52" s="53">
        <v>161339.6</v>
      </c>
      <c r="CV52" s="53">
        <v>0</v>
      </c>
      <c r="CW52" s="53">
        <v>507610.8</v>
      </c>
      <c r="CX52" s="46">
        <f t="shared" si="64"/>
        <v>828042.6</v>
      </c>
      <c r="CY52" s="53">
        <v>102566.7</v>
      </c>
      <c r="CZ52" s="53">
        <v>162297.4</v>
      </c>
      <c r="DA52" s="53">
        <v>6000</v>
      </c>
      <c r="DB52" s="53">
        <v>557178.5</v>
      </c>
      <c r="DC52" s="46">
        <f t="shared" si="65"/>
        <v>603620.69999999995</v>
      </c>
      <c r="DD52" s="53">
        <v>97426.5</v>
      </c>
      <c r="DE52" s="53">
        <v>984.1</v>
      </c>
      <c r="DF52" s="53">
        <v>0</v>
      </c>
      <c r="DG52" s="53">
        <v>505210.1</v>
      </c>
      <c r="DH52" s="46">
        <f t="shared" si="66"/>
        <v>659175.19999999995</v>
      </c>
      <c r="DI52" s="53">
        <v>10558.6</v>
      </c>
      <c r="DJ52" s="53">
        <v>161339.6</v>
      </c>
      <c r="DK52" s="53">
        <v>0</v>
      </c>
      <c r="DL52" s="53">
        <v>487277</v>
      </c>
      <c r="DM52" s="46">
        <f t="shared" si="67"/>
        <v>791054.8</v>
      </c>
      <c r="DN52" s="53">
        <v>102566.7</v>
      </c>
      <c r="DO52" s="53">
        <v>162297.4</v>
      </c>
      <c r="DP52" s="53">
        <v>6000</v>
      </c>
      <c r="DQ52" s="53">
        <f>520190.7</f>
        <v>520190.7</v>
      </c>
      <c r="DR52" s="46">
        <f t="shared" si="68"/>
        <v>562747.30000000005</v>
      </c>
      <c r="DS52" s="53">
        <v>97426.5</v>
      </c>
      <c r="DT52" s="53">
        <v>984.1</v>
      </c>
      <c r="DU52" s="53">
        <v>0</v>
      </c>
      <c r="DV52" s="53">
        <v>464336.7</v>
      </c>
      <c r="DW52" s="49" t="s">
        <v>381</v>
      </c>
      <c r="DX52" s="50" t="s">
        <v>5</v>
      </c>
    </row>
    <row r="53" spans="1:128" s="51" customFormat="1" ht="252" customHeight="1" x14ac:dyDescent="0.2">
      <c r="A53" s="39"/>
      <c r="B53" s="55">
        <v>401000040</v>
      </c>
      <c r="C53" s="96"/>
      <c r="D53" s="102"/>
      <c r="E53" s="93"/>
      <c r="F53" s="102"/>
      <c r="G53" s="102"/>
      <c r="H53" s="102"/>
      <c r="I53" s="29"/>
      <c r="J53" s="29" t="s">
        <v>1</v>
      </c>
      <c r="K53" s="29"/>
      <c r="L53" s="43"/>
      <c r="M53" s="102"/>
      <c r="N53" s="102"/>
      <c r="O53" s="102"/>
      <c r="P53" s="29" t="s">
        <v>114</v>
      </c>
      <c r="Q53" s="29" t="s">
        <v>35</v>
      </c>
      <c r="R53" s="29" t="s">
        <v>34</v>
      </c>
      <c r="S53" s="43" t="s">
        <v>113</v>
      </c>
      <c r="T53" s="102"/>
      <c r="U53" s="102"/>
      <c r="V53" s="102"/>
      <c r="W53" s="102"/>
      <c r="X53" s="102"/>
      <c r="Y53" s="102"/>
      <c r="Z53" s="102"/>
      <c r="AA53" s="102"/>
      <c r="AB53" s="102"/>
      <c r="AC53" s="102"/>
      <c r="AD53" s="102"/>
      <c r="AE53" s="102"/>
      <c r="AF53" s="102"/>
      <c r="AG53" s="102"/>
      <c r="AH53" s="102"/>
      <c r="AI53" s="106"/>
      <c r="AJ53" s="56" t="s">
        <v>340</v>
      </c>
      <c r="AK53" s="46">
        <f t="shared" si="9"/>
        <v>240501.80000000002</v>
      </c>
      <c r="AL53" s="46">
        <f t="shared" si="10"/>
        <v>222323.1</v>
      </c>
      <c r="AM53" s="53">
        <v>10558.6</v>
      </c>
      <c r="AN53" s="53">
        <v>10558.6</v>
      </c>
      <c r="AO53" s="53">
        <v>151035.1</v>
      </c>
      <c r="AP53" s="53">
        <v>151035.1</v>
      </c>
      <c r="AQ53" s="53">
        <v>0</v>
      </c>
      <c r="AR53" s="53">
        <v>0</v>
      </c>
      <c r="AS53" s="53">
        <v>78908.100000000006</v>
      </c>
      <c r="AT53" s="53">
        <v>60729.4</v>
      </c>
      <c r="AU53" s="46">
        <f t="shared" si="53"/>
        <v>318677.5</v>
      </c>
      <c r="AV53" s="53">
        <v>102566.7</v>
      </c>
      <c r="AW53" s="53">
        <v>144836</v>
      </c>
      <c r="AX53" s="53">
        <v>0</v>
      </c>
      <c r="AY53" s="53">
        <v>71274.8</v>
      </c>
      <c r="AZ53" s="46">
        <f t="shared" si="54"/>
        <v>113242</v>
      </c>
      <c r="BA53" s="53">
        <v>97426.5</v>
      </c>
      <c r="BB53" s="53">
        <v>984.1</v>
      </c>
      <c r="BC53" s="53">
        <v>0</v>
      </c>
      <c r="BD53" s="53">
        <v>14831.4</v>
      </c>
      <c r="BE53" s="46">
        <f t="shared" si="55"/>
        <v>6235.4</v>
      </c>
      <c r="BF53" s="53">
        <v>0</v>
      </c>
      <c r="BG53" s="53">
        <v>0</v>
      </c>
      <c r="BH53" s="54">
        <v>0</v>
      </c>
      <c r="BI53" s="53">
        <v>6235.4</v>
      </c>
      <c r="BJ53" s="46">
        <f t="shared" si="56"/>
        <v>6235.4</v>
      </c>
      <c r="BK53" s="46">
        <f t="shared" si="47"/>
        <v>0</v>
      </c>
      <c r="BL53" s="46">
        <f t="shared" si="48"/>
        <v>0</v>
      </c>
      <c r="BM53" s="46">
        <f t="shared" si="49"/>
        <v>0</v>
      </c>
      <c r="BN53" s="46">
        <f t="shared" si="50"/>
        <v>6235.4</v>
      </c>
      <c r="BO53" s="46">
        <f t="shared" si="16"/>
        <v>240501.80000000002</v>
      </c>
      <c r="BP53" s="46">
        <f t="shared" si="17"/>
        <v>222323.1</v>
      </c>
      <c r="BQ53" s="53">
        <v>10558.6</v>
      </c>
      <c r="BR53" s="53">
        <v>10558.6</v>
      </c>
      <c r="BS53" s="53">
        <v>151035.1</v>
      </c>
      <c r="BT53" s="53">
        <v>151035.1</v>
      </c>
      <c r="BU53" s="53">
        <v>0</v>
      </c>
      <c r="BV53" s="53">
        <v>0</v>
      </c>
      <c r="BW53" s="53">
        <v>78908.100000000006</v>
      </c>
      <c r="BX53" s="53">
        <v>60729.4</v>
      </c>
      <c r="BY53" s="46">
        <f t="shared" si="57"/>
        <v>318677.5</v>
      </c>
      <c r="BZ53" s="53">
        <v>102566.7</v>
      </c>
      <c r="CA53" s="53">
        <v>144836</v>
      </c>
      <c r="CB53" s="53">
        <v>0</v>
      </c>
      <c r="CC53" s="53">
        <v>71274.8</v>
      </c>
      <c r="CD53" s="46">
        <f t="shared" si="58"/>
        <v>113242</v>
      </c>
      <c r="CE53" s="53">
        <v>97426.5</v>
      </c>
      <c r="CF53" s="53">
        <v>984.1</v>
      </c>
      <c r="CG53" s="53">
        <v>0</v>
      </c>
      <c r="CH53" s="53">
        <v>14831.4</v>
      </c>
      <c r="CI53" s="46">
        <f t="shared" si="51"/>
        <v>6235.4</v>
      </c>
      <c r="CJ53" s="53">
        <v>0</v>
      </c>
      <c r="CK53" s="53">
        <v>0</v>
      </c>
      <c r="CL53" s="53">
        <v>0</v>
      </c>
      <c r="CM53" s="53">
        <v>6235.4</v>
      </c>
      <c r="CN53" s="46">
        <f t="shared" si="52"/>
        <v>6235.4</v>
      </c>
      <c r="CO53" s="47">
        <f t="shared" si="59"/>
        <v>0</v>
      </c>
      <c r="CP53" s="47">
        <f t="shared" si="60"/>
        <v>0</v>
      </c>
      <c r="CQ53" s="47">
        <f t="shared" si="61"/>
        <v>0</v>
      </c>
      <c r="CR53" s="47">
        <f t="shared" si="62"/>
        <v>6235.4</v>
      </c>
      <c r="CS53" s="46">
        <f t="shared" si="63"/>
        <v>240501.80000000002</v>
      </c>
      <c r="CT53" s="53">
        <v>10558.6</v>
      </c>
      <c r="CU53" s="53">
        <v>151035.1</v>
      </c>
      <c r="CV53" s="53">
        <v>0</v>
      </c>
      <c r="CW53" s="53">
        <v>78908.100000000006</v>
      </c>
      <c r="CX53" s="46">
        <f t="shared" si="64"/>
        <v>318677.5</v>
      </c>
      <c r="CY53" s="53">
        <v>102566.7</v>
      </c>
      <c r="CZ53" s="53">
        <v>144836</v>
      </c>
      <c r="DA53" s="53">
        <v>0</v>
      </c>
      <c r="DB53" s="53">
        <v>71274.8</v>
      </c>
      <c r="DC53" s="46">
        <f t="shared" si="65"/>
        <v>113242</v>
      </c>
      <c r="DD53" s="53">
        <v>97426.5</v>
      </c>
      <c r="DE53" s="53">
        <v>984.1</v>
      </c>
      <c r="DF53" s="53">
        <v>0</v>
      </c>
      <c r="DG53" s="53">
        <v>14831.4</v>
      </c>
      <c r="DH53" s="46">
        <f t="shared" si="66"/>
        <v>240501.80000000002</v>
      </c>
      <c r="DI53" s="53">
        <v>10558.6</v>
      </c>
      <c r="DJ53" s="53">
        <v>151035.1</v>
      </c>
      <c r="DK53" s="53">
        <v>0</v>
      </c>
      <c r="DL53" s="53">
        <v>78908.100000000006</v>
      </c>
      <c r="DM53" s="46">
        <f t="shared" si="67"/>
        <v>318677.5</v>
      </c>
      <c r="DN53" s="53">
        <v>102566.7</v>
      </c>
      <c r="DO53" s="53">
        <v>144836</v>
      </c>
      <c r="DP53" s="53">
        <v>0</v>
      </c>
      <c r="DQ53" s="53">
        <v>71274.8</v>
      </c>
      <c r="DR53" s="46">
        <f t="shared" si="68"/>
        <v>113242</v>
      </c>
      <c r="DS53" s="53">
        <v>97426.5</v>
      </c>
      <c r="DT53" s="53">
        <v>984.1</v>
      </c>
      <c r="DU53" s="53">
        <v>0</v>
      </c>
      <c r="DV53" s="53">
        <v>14831.4</v>
      </c>
      <c r="DW53" s="49" t="s">
        <v>381</v>
      </c>
      <c r="DX53" s="50" t="s">
        <v>5</v>
      </c>
    </row>
    <row r="54" spans="1:128" s="51" customFormat="1" ht="25.5" customHeight="1" x14ac:dyDescent="0.2">
      <c r="A54" s="39"/>
      <c r="B54" s="55">
        <v>401000041</v>
      </c>
      <c r="C54" s="97">
        <v>5</v>
      </c>
      <c r="D54" s="102" t="s">
        <v>617</v>
      </c>
      <c r="E54" s="92">
        <v>2542</v>
      </c>
      <c r="F54" s="102" t="s">
        <v>151</v>
      </c>
      <c r="G54" s="102" t="s">
        <v>343</v>
      </c>
      <c r="H54" s="102" t="s">
        <v>149</v>
      </c>
      <c r="I54" s="29"/>
      <c r="J54" s="29" t="s">
        <v>1</v>
      </c>
      <c r="K54" s="29"/>
      <c r="L54" s="43"/>
      <c r="M54" s="102" t="s">
        <v>114</v>
      </c>
      <c r="N54" s="102" t="s">
        <v>35</v>
      </c>
      <c r="O54" s="102" t="s">
        <v>34</v>
      </c>
      <c r="P54" s="29"/>
      <c r="Q54" s="29" t="s">
        <v>1</v>
      </c>
      <c r="R54" s="29"/>
      <c r="S54" s="43"/>
      <c r="T54" s="102"/>
      <c r="U54" s="102" t="s">
        <v>1</v>
      </c>
      <c r="V54" s="102"/>
      <c r="W54" s="102"/>
      <c r="X54" s="102" t="s">
        <v>1</v>
      </c>
      <c r="Y54" s="102"/>
      <c r="Z54" s="102"/>
      <c r="AA54" s="102" t="s">
        <v>1</v>
      </c>
      <c r="AB54" s="102"/>
      <c r="AC54" s="102"/>
      <c r="AD54" s="102" t="s">
        <v>1</v>
      </c>
      <c r="AE54" s="102"/>
      <c r="AF54" s="102" t="s">
        <v>342</v>
      </c>
      <c r="AG54" s="102" t="s">
        <v>159</v>
      </c>
      <c r="AH54" s="102" t="s">
        <v>341</v>
      </c>
      <c r="AI54" s="105" t="s">
        <v>312</v>
      </c>
      <c r="AJ54" s="56" t="s">
        <v>340</v>
      </c>
      <c r="AK54" s="46">
        <f t="shared" si="9"/>
        <v>246216.4</v>
      </c>
      <c r="AL54" s="46">
        <f t="shared" si="10"/>
        <v>241828.4</v>
      </c>
      <c r="AM54" s="53">
        <v>213677.4</v>
      </c>
      <c r="AN54" s="53">
        <v>213677.4</v>
      </c>
      <c r="AO54" s="53">
        <v>2158.4</v>
      </c>
      <c r="AP54" s="53">
        <v>2158.4</v>
      </c>
      <c r="AQ54" s="53">
        <v>14357</v>
      </c>
      <c r="AR54" s="53">
        <v>13826.4</v>
      </c>
      <c r="AS54" s="53">
        <v>16023.6</v>
      </c>
      <c r="AT54" s="53">
        <v>12166.2</v>
      </c>
      <c r="AU54" s="46">
        <f t="shared" si="53"/>
        <v>333500.09999999998</v>
      </c>
      <c r="AV54" s="53">
        <v>132562.9</v>
      </c>
      <c r="AW54" s="53">
        <v>1339</v>
      </c>
      <c r="AX54" s="53">
        <v>23405</v>
      </c>
      <c r="AY54" s="53">
        <v>176193.2</v>
      </c>
      <c r="AZ54" s="46">
        <f t="shared" si="54"/>
        <v>194934.69999999998</v>
      </c>
      <c r="BA54" s="53">
        <v>163097.60000000001</v>
      </c>
      <c r="BB54" s="53">
        <v>1647.5</v>
      </c>
      <c r="BC54" s="53">
        <v>13644.8</v>
      </c>
      <c r="BD54" s="53">
        <v>16544.8</v>
      </c>
      <c r="BE54" s="46">
        <f t="shared" si="55"/>
        <v>19880.199999999997</v>
      </c>
      <c r="BF54" s="53">
        <v>0</v>
      </c>
      <c r="BG54" s="53">
        <v>0</v>
      </c>
      <c r="BH54" s="54">
        <v>13644.8</v>
      </c>
      <c r="BI54" s="53">
        <v>6235.4</v>
      </c>
      <c r="BJ54" s="46">
        <f t="shared" si="56"/>
        <v>19880.199999999997</v>
      </c>
      <c r="BK54" s="46">
        <f t="shared" si="47"/>
        <v>0</v>
      </c>
      <c r="BL54" s="46">
        <f t="shared" si="48"/>
        <v>0</v>
      </c>
      <c r="BM54" s="46">
        <f t="shared" si="49"/>
        <v>13644.8</v>
      </c>
      <c r="BN54" s="46">
        <f t="shared" si="50"/>
        <v>6235.4</v>
      </c>
      <c r="BO54" s="46">
        <f t="shared" si="16"/>
        <v>246216.4</v>
      </c>
      <c r="BP54" s="46">
        <f t="shared" si="17"/>
        <v>241828.4</v>
      </c>
      <c r="BQ54" s="53">
        <v>213677.4</v>
      </c>
      <c r="BR54" s="53">
        <v>213677.4</v>
      </c>
      <c r="BS54" s="53">
        <v>2158.4</v>
      </c>
      <c r="BT54" s="53">
        <v>2158.4</v>
      </c>
      <c r="BU54" s="53">
        <v>14357</v>
      </c>
      <c r="BV54" s="53">
        <v>13826.4</v>
      </c>
      <c r="BW54" s="53">
        <v>16023.6</v>
      </c>
      <c r="BX54" s="53">
        <v>12166.2</v>
      </c>
      <c r="BY54" s="46">
        <f t="shared" si="57"/>
        <v>333500.09999999998</v>
      </c>
      <c r="BZ54" s="53">
        <v>132562.9</v>
      </c>
      <c r="CA54" s="53">
        <v>1339</v>
      </c>
      <c r="CB54" s="53">
        <v>23405</v>
      </c>
      <c r="CC54" s="53">
        <v>176193.2</v>
      </c>
      <c r="CD54" s="46">
        <f t="shared" si="58"/>
        <v>194934.69999999998</v>
      </c>
      <c r="CE54" s="53">
        <v>163097.60000000001</v>
      </c>
      <c r="CF54" s="53">
        <v>1647.5</v>
      </c>
      <c r="CG54" s="53">
        <v>13644.8</v>
      </c>
      <c r="CH54" s="53">
        <v>16544.8</v>
      </c>
      <c r="CI54" s="46">
        <f t="shared" si="51"/>
        <v>19880.199999999997</v>
      </c>
      <c r="CJ54" s="53">
        <v>0</v>
      </c>
      <c r="CK54" s="53">
        <v>0</v>
      </c>
      <c r="CL54" s="53">
        <v>13644.8</v>
      </c>
      <c r="CM54" s="53">
        <v>6235.4</v>
      </c>
      <c r="CN54" s="46">
        <f t="shared" si="52"/>
        <v>19880.199999999997</v>
      </c>
      <c r="CO54" s="47">
        <f t="shared" si="59"/>
        <v>0</v>
      </c>
      <c r="CP54" s="47">
        <f t="shared" si="60"/>
        <v>0</v>
      </c>
      <c r="CQ54" s="47">
        <f t="shared" si="61"/>
        <v>13644.8</v>
      </c>
      <c r="CR54" s="47">
        <f t="shared" si="62"/>
        <v>6235.4</v>
      </c>
      <c r="CS54" s="46">
        <f t="shared" si="63"/>
        <v>246216.4</v>
      </c>
      <c r="CT54" s="53">
        <v>213677.4</v>
      </c>
      <c r="CU54" s="53">
        <v>2158.4</v>
      </c>
      <c r="CV54" s="53">
        <v>14357</v>
      </c>
      <c r="CW54" s="53">
        <v>16023.6</v>
      </c>
      <c r="CX54" s="46">
        <f t="shared" si="64"/>
        <v>333500.09999999998</v>
      </c>
      <c r="CY54" s="53">
        <v>132562.9</v>
      </c>
      <c r="CZ54" s="53">
        <v>1339</v>
      </c>
      <c r="DA54" s="53">
        <v>23405</v>
      </c>
      <c r="DB54" s="53">
        <v>176193.2</v>
      </c>
      <c r="DC54" s="46">
        <f t="shared" si="65"/>
        <v>194934.69999999998</v>
      </c>
      <c r="DD54" s="53">
        <v>163097.60000000001</v>
      </c>
      <c r="DE54" s="53">
        <v>1647.5</v>
      </c>
      <c r="DF54" s="53">
        <v>13644.8</v>
      </c>
      <c r="DG54" s="53">
        <v>16544.8</v>
      </c>
      <c r="DH54" s="46">
        <f t="shared" si="66"/>
        <v>246216.4</v>
      </c>
      <c r="DI54" s="53">
        <v>213677.4</v>
      </c>
      <c r="DJ54" s="53">
        <v>2158.4</v>
      </c>
      <c r="DK54" s="53">
        <v>14357</v>
      </c>
      <c r="DL54" s="53">
        <v>16023.6</v>
      </c>
      <c r="DM54" s="46">
        <f t="shared" si="67"/>
        <v>333500.09999999998</v>
      </c>
      <c r="DN54" s="53">
        <v>132562.9</v>
      </c>
      <c r="DO54" s="53">
        <v>1339</v>
      </c>
      <c r="DP54" s="53">
        <v>23405</v>
      </c>
      <c r="DQ54" s="53">
        <v>176193.2</v>
      </c>
      <c r="DR54" s="46">
        <f t="shared" si="68"/>
        <v>194934.69999999998</v>
      </c>
      <c r="DS54" s="53">
        <v>163097.60000000001</v>
      </c>
      <c r="DT54" s="53">
        <v>1647.5</v>
      </c>
      <c r="DU54" s="53">
        <v>13644.8</v>
      </c>
      <c r="DV54" s="53">
        <v>16544.8</v>
      </c>
      <c r="DW54" s="49" t="s">
        <v>381</v>
      </c>
      <c r="DX54" s="50" t="s">
        <v>5</v>
      </c>
    </row>
    <row r="55" spans="1:128" s="51" customFormat="1" ht="90" customHeight="1" x14ac:dyDescent="0.2">
      <c r="A55" s="39"/>
      <c r="B55" s="55">
        <v>401000041</v>
      </c>
      <c r="C55" s="95"/>
      <c r="D55" s="102"/>
      <c r="E55" s="93"/>
      <c r="F55" s="102"/>
      <c r="G55" s="102"/>
      <c r="H55" s="102"/>
      <c r="I55" s="29"/>
      <c r="J55" s="29" t="s">
        <v>1</v>
      </c>
      <c r="K55" s="29"/>
      <c r="L55" s="43"/>
      <c r="M55" s="102"/>
      <c r="N55" s="102"/>
      <c r="O55" s="102"/>
      <c r="P55" s="29" t="s">
        <v>114</v>
      </c>
      <c r="Q55" s="29" t="s">
        <v>35</v>
      </c>
      <c r="R55" s="29" t="s">
        <v>34</v>
      </c>
      <c r="S55" s="43" t="s">
        <v>113</v>
      </c>
      <c r="T55" s="102"/>
      <c r="U55" s="102"/>
      <c r="V55" s="102"/>
      <c r="W55" s="102"/>
      <c r="X55" s="102"/>
      <c r="Y55" s="102"/>
      <c r="Z55" s="102"/>
      <c r="AA55" s="102"/>
      <c r="AB55" s="102"/>
      <c r="AC55" s="102"/>
      <c r="AD55" s="102"/>
      <c r="AE55" s="102"/>
      <c r="AF55" s="102"/>
      <c r="AG55" s="102"/>
      <c r="AH55" s="102"/>
      <c r="AI55" s="105"/>
      <c r="AJ55" s="56" t="s">
        <v>340</v>
      </c>
      <c r="AK55" s="46">
        <f t="shared" si="9"/>
        <v>246216.4</v>
      </c>
      <c r="AL55" s="46">
        <f t="shared" si="10"/>
        <v>241828.4</v>
      </c>
      <c r="AM55" s="53">
        <v>213677.4</v>
      </c>
      <c r="AN55" s="53">
        <v>213677.4</v>
      </c>
      <c r="AO55" s="53">
        <v>2158.4</v>
      </c>
      <c r="AP55" s="53">
        <v>2158.4</v>
      </c>
      <c r="AQ55" s="53">
        <v>14357</v>
      </c>
      <c r="AR55" s="53">
        <v>13826.4</v>
      </c>
      <c r="AS55" s="53">
        <v>16023.6</v>
      </c>
      <c r="AT55" s="53">
        <v>12166.2</v>
      </c>
      <c r="AU55" s="46">
        <f t="shared" si="53"/>
        <v>333500.09999999998</v>
      </c>
      <c r="AV55" s="53">
        <v>132562.9</v>
      </c>
      <c r="AW55" s="53">
        <v>1339</v>
      </c>
      <c r="AX55" s="53">
        <v>23405</v>
      </c>
      <c r="AY55" s="53">
        <v>176193.2</v>
      </c>
      <c r="AZ55" s="46">
        <f t="shared" si="54"/>
        <v>194934.69999999998</v>
      </c>
      <c r="BA55" s="53">
        <v>163097.60000000001</v>
      </c>
      <c r="BB55" s="53">
        <v>1647.5</v>
      </c>
      <c r="BC55" s="53">
        <v>13644.8</v>
      </c>
      <c r="BD55" s="53">
        <v>16544.8</v>
      </c>
      <c r="BE55" s="46">
        <f t="shared" si="55"/>
        <v>19880.199999999997</v>
      </c>
      <c r="BF55" s="53">
        <v>0</v>
      </c>
      <c r="BG55" s="53">
        <v>0</v>
      </c>
      <c r="BH55" s="54">
        <v>13644.8</v>
      </c>
      <c r="BI55" s="53">
        <v>6235.4</v>
      </c>
      <c r="BJ55" s="46">
        <f t="shared" si="56"/>
        <v>19880.199999999997</v>
      </c>
      <c r="BK55" s="46">
        <f t="shared" si="47"/>
        <v>0</v>
      </c>
      <c r="BL55" s="46">
        <f t="shared" si="48"/>
        <v>0</v>
      </c>
      <c r="BM55" s="46">
        <f t="shared" si="49"/>
        <v>13644.8</v>
      </c>
      <c r="BN55" s="46">
        <f t="shared" si="50"/>
        <v>6235.4</v>
      </c>
      <c r="BO55" s="46">
        <f t="shared" si="16"/>
        <v>246216.4</v>
      </c>
      <c r="BP55" s="46">
        <f t="shared" si="17"/>
        <v>241828.4</v>
      </c>
      <c r="BQ55" s="53">
        <v>213677.4</v>
      </c>
      <c r="BR55" s="53">
        <v>213677.4</v>
      </c>
      <c r="BS55" s="53">
        <v>2158.4</v>
      </c>
      <c r="BT55" s="53">
        <v>2158.4</v>
      </c>
      <c r="BU55" s="53">
        <v>14357</v>
      </c>
      <c r="BV55" s="53">
        <v>13826.4</v>
      </c>
      <c r="BW55" s="53">
        <v>16023.6</v>
      </c>
      <c r="BX55" s="53">
        <v>12166.2</v>
      </c>
      <c r="BY55" s="46">
        <f t="shared" si="57"/>
        <v>333500.09999999998</v>
      </c>
      <c r="BZ55" s="53">
        <v>132562.9</v>
      </c>
      <c r="CA55" s="53">
        <v>1339</v>
      </c>
      <c r="CB55" s="53">
        <v>23405</v>
      </c>
      <c r="CC55" s="53">
        <v>176193.2</v>
      </c>
      <c r="CD55" s="46">
        <f t="shared" si="58"/>
        <v>194934.69999999998</v>
      </c>
      <c r="CE55" s="53">
        <v>163097.60000000001</v>
      </c>
      <c r="CF55" s="53">
        <v>1647.5</v>
      </c>
      <c r="CG55" s="53">
        <v>13644.8</v>
      </c>
      <c r="CH55" s="53">
        <v>16544.8</v>
      </c>
      <c r="CI55" s="46">
        <f t="shared" si="51"/>
        <v>19880.199999999997</v>
      </c>
      <c r="CJ55" s="53">
        <v>0</v>
      </c>
      <c r="CK55" s="53">
        <v>0</v>
      </c>
      <c r="CL55" s="53">
        <v>13644.8</v>
      </c>
      <c r="CM55" s="53">
        <v>6235.4</v>
      </c>
      <c r="CN55" s="46">
        <f t="shared" si="52"/>
        <v>19880.199999999997</v>
      </c>
      <c r="CO55" s="47">
        <f t="shared" si="59"/>
        <v>0</v>
      </c>
      <c r="CP55" s="47">
        <f t="shared" si="60"/>
        <v>0</v>
      </c>
      <c r="CQ55" s="47">
        <f t="shared" si="61"/>
        <v>13644.8</v>
      </c>
      <c r="CR55" s="47">
        <f t="shared" si="62"/>
        <v>6235.4</v>
      </c>
      <c r="CS55" s="46">
        <f t="shared" si="63"/>
        <v>246216.4</v>
      </c>
      <c r="CT55" s="53">
        <v>213677.4</v>
      </c>
      <c r="CU55" s="53">
        <v>2158.4</v>
      </c>
      <c r="CV55" s="53">
        <v>14357</v>
      </c>
      <c r="CW55" s="53">
        <v>16023.6</v>
      </c>
      <c r="CX55" s="46">
        <f t="shared" si="64"/>
        <v>333500.09999999998</v>
      </c>
      <c r="CY55" s="53">
        <v>132562.9</v>
      </c>
      <c r="CZ55" s="53">
        <v>1339</v>
      </c>
      <c r="DA55" s="53">
        <v>23405</v>
      </c>
      <c r="DB55" s="53">
        <v>176193.2</v>
      </c>
      <c r="DC55" s="46">
        <f t="shared" si="65"/>
        <v>194934.69999999998</v>
      </c>
      <c r="DD55" s="53">
        <v>163097.60000000001</v>
      </c>
      <c r="DE55" s="53">
        <v>1647.5</v>
      </c>
      <c r="DF55" s="53">
        <v>13644.8</v>
      </c>
      <c r="DG55" s="53">
        <v>16544.8</v>
      </c>
      <c r="DH55" s="46">
        <f t="shared" si="66"/>
        <v>246216.4</v>
      </c>
      <c r="DI55" s="53">
        <v>213677.4</v>
      </c>
      <c r="DJ55" s="53">
        <v>2158.4</v>
      </c>
      <c r="DK55" s="53">
        <v>14357</v>
      </c>
      <c r="DL55" s="53">
        <v>16023.6</v>
      </c>
      <c r="DM55" s="46">
        <f t="shared" si="67"/>
        <v>333500.09999999998</v>
      </c>
      <c r="DN55" s="53">
        <v>132562.9</v>
      </c>
      <c r="DO55" s="53">
        <v>1339</v>
      </c>
      <c r="DP55" s="53">
        <v>23405</v>
      </c>
      <c r="DQ55" s="53">
        <v>176193.2</v>
      </c>
      <c r="DR55" s="46">
        <f t="shared" si="68"/>
        <v>194934.69999999998</v>
      </c>
      <c r="DS55" s="53">
        <v>163097.60000000001</v>
      </c>
      <c r="DT55" s="53">
        <v>1647.5</v>
      </c>
      <c r="DU55" s="53">
        <v>13644.8</v>
      </c>
      <c r="DV55" s="53">
        <v>16544.8</v>
      </c>
      <c r="DW55" s="49" t="s">
        <v>381</v>
      </c>
      <c r="DX55" s="50" t="s">
        <v>5</v>
      </c>
    </row>
    <row r="56" spans="1:128" s="51" customFormat="1" ht="68.25" customHeight="1" x14ac:dyDescent="0.2">
      <c r="A56" s="39"/>
      <c r="B56" s="40">
        <v>401000042</v>
      </c>
      <c r="C56" s="41">
        <v>5</v>
      </c>
      <c r="D56" s="29" t="s">
        <v>618</v>
      </c>
      <c r="E56" s="42">
        <v>2543</v>
      </c>
      <c r="F56" s="29" t="s">
        <v>339</v>
      </c>
      <c r="G56" s="29" t="s">
        <v>338</v>
      </c>
      <c r="H56" s="29" t="s">
        <v>337</v>
      </c>
      <c r="I56" s="29"/>
      <c r="J56" s="29" t="s">
        <v>1</v>
      </c>
      <c r="K56" s="29"/>
      <c r="L56" s="43"/>
      <c r="M56" s="29"/>
      <c r="N56" s="29" t="s">
        <v>1</v>
      </c>
      <c r="O56" s="29"/>
      <c r="P56" s="29"/>
      <c r="Q56" s="29" t="s">
        <v>1</v>
      </c>
      <c r="R56" s="29"/>
      <c r="S56" s="43"/>
      <c r="T56" s="29"/>
      <c r="U56" s="29" t="s">
        <v>1</v>
      </c>
      <c r="V56" s="29"/>
      <c r="W56" s="29"/>
      <c r="X56" s="29" t="s">
        <v>1</v>
      </c>
      <c r="Y56" s="29"/>
      <c r="Z56" s="29" t="s">
        <v>336</v>
      </c>
      <c r="AA56" s="29" t="s">
        <v>335</v>
      </c>
      <c r="AB56" s="29" t="s">
        <v>334</v>
      </c>
      <c r="AC56" s="29"/>
      <c r="AD56" s="29" t="s">
        <v>1</v>
      </c>
      <c r="AE56" s="29"/>
      <c r="AF56" s="29" t="s">
        <v>333</v>
      </c>
      <c r="AG56" s="29" t="s">
        <v>332</v>
      </c>
      <c r="AH56" s="29" t="s">
        <v>331</v>
      </c>
      <c r="AI56" s="44" t="s">
        <v>312</v>
      </c>
      <c r="AJ56" s="41" t="s">
        <v>330</v>
      </c>
      <c r="AK56" s="46">
        <f t="shared" si="9"/>
        <v>3741.5</v>
      </c>
      <c r="AL56" s="46">
        <f t="shared" si="10"/>
        <v>3726.5</v>
      </c>
      <c r="AM56" s="53">
        <v>0</v>
      </c>
      <c r="AN56" s="53">
        <v>0</v>
      </c>
      <c r="AO56" s="53">
        <v>0</v>
      </c>
      <c r="AP56" s="53">
        <v>0</v>
      </c>
      <c r="AQ56" s="53">
        <v>0</v>
      </c>
      <c r="AR56" s="53">
        <v>0</v>
      </c>
      <c r="AS56" s="53">
        <v>3741.5</v>
      </c>
      <c r="AT56" s="53">
        <v>3726.5</v>
      </c>
      <c r="AU56" s="46">
        <f t="shared" si="53"/>
        <v>24871.7</v>
      </c>
      <c r="AV56" s="53">
        <v>0</v>
      </c>
      <c r="AW56" s="53">
        <v>0</v>
      </c>
      <c r="AX56" s="53">
        <v>0</v>
      </c>
      <c r="AY56" s="53">
        <v>24871.7</v>
      </c>
      <c r="AZ56" s="46">
        <f t="shared" si="54"/>
        <v>23655</v>
      </c>
      <c r="BA56" s="53">
        <v>0</v>
      </c>
      <c r="BB56" s="53">
        <v>0</v>
      </c>
      <c r="BC56" s="53">
        <v>0</v>
      </c>
      <c r="BD56" s="53">
        <v>23655</v>
      </c>
      <c r="BE56" s="46">
        <f t="shared" si="55"/>
        <v>18662.099999999999</v>
      </c>
      <c r="BF56" s="53">
        <v>0</v>
      </c>
      <c r="BG56" s="53">
        <v>0</v>
      </c>
      <c r="BH56" s="54">
        <v>0</v>
      </c>
      <c r="BI56" s="53">
        <v>18662.099999999999</v>
      </c>
      <c r="BJ56" s="46">
        <f t="shared" si="56"/>
        <v>18662.099999999999</v>
      </c>
      <c r="BK56" s="46">
        <f t="shared" si="47"/>
        <v>0</v>
      </c>
      <c r="BL56" s="46">
        <f t="shared" si="48"/>
        <v>0</v>
      </c>
      <c r="BM56" s="46">
        <f t="shared" si="49"/>
        <v>0</v>
      </c>
      <c r="BN56" s="46">
        <f t="shared" si="50"/>
        <v>18662.099999999999</v>
      </c>
      <c r="BO56" s="46">
        <f t="shared" si="16"/>
        <v>3741.4</v>
      </c>
      <c r="BP56" s="46">
        <f t="shared" si="17"/>
        <v>3726.5</v>
      </c>
      <c r="BQ56" s="53">
        <v>0</v>
      </c>
      <c r="BR56" s="53">
        <v>0</v>
      </c>
      <c r="BS56" s="53">
        <v>0</v>
      </c>
      <c r="BT56" s="53">
        <v>0</v>
      </c>
      <c r="BU56" s="53">
        <v>0</v>
      </c>
      <c r="BV56" s="53">
        <v>0</v>
      </c>
      <c r="BW56" s="53">
        <v>3741.4</v>
      </c>
      <c r="BX56" s="53">
        <v>3726.5</v>
      </c>
      <c r="BY56" s="46">
        <f t="shared" si="57"/>
        <v>24871.7</v>
      </c>
      <c r="BZ56" s="53">
        <v>0</v>
      </c>
      <c r="CA56" s="53">
        <v>0</v>
      </c>
      <c r="CB56" s="53">
        <v>0</v>
      </c>
      <c r="CC56" s="53">
        <v>24871.7</v>
      </c>
      <c r="CD56" s="46">
        <f t="shared" si="58"/>
        <v>23655</v>
      </c>
      <c r="CE56" s="53">
        <v>0</v>
      </c>
      <c r="CF56" s="53">
        <v>0</v>
      </c>
      <c r="CG56" s="53">
        <v>0</v>
      </c>
      <c r="CH56" s="53">
        <v>23655</v>
      </c>
      <c r="CI56" s="46">
        <f t="shared" si="51"/>
        <v>18662.099999999999</v>
      </c>
      <c r="CJ56" s="53">
        <v>0</v>
      </c>
      <c r="CK56" s="53">
        <v>0</v>
      </c>
      <c r="CL56" s="53">
        <v>0</v>
      </c>
      <c r="CM56" s="53">
        <v>18662.099999999999</v>
      </c>
      <c r="CN56" s="46">
        <f t="shared" si="52"/>
        <v>18662.099999999999</v>
      </c>
      <c r="CO56" s="47">
        <f t="shared" si="59"/>
        <v>0</v>
      </c>
      <c r="CP56" s="47">
        <f t="shared" si="60"/>
        <v>0</v>
      </c>
      <c r="CQ56" s="47">
        <f t="shared" si="61"/>
        <v>0</v>
      </c>
      <c r="CR56" s="47">
        <f t="shared" si="62"/>
        <v>18662.099999999999</v>
      </c>
      <c r="CS56" s="46">
        <f t="shared" si="63"/>
        <v>3741.5</v>
      </c>
      <c r="CT56" s="53">
        <v>0</v>
      </c>
      <c r="CU56" s="53">
        <v>0</v>
      </c>
      <c r="CV56" s="53">
        <v>0</v>
      </c>
      <c r="CW56" s="53">
        <v>3741.5</v>
      </c>
      <c r="CX56" s="46">
        <f t="shared" si="64"/>
        <v>24871.7</v>
      </c>
      <c r="CY56" s="53">
        <v>0</v>
      </c>
      <c r="CZ56" s="53">
        <v>0</v>
      </c>
      <c r="DA56" s="53">
        <v>0</v>
      </c>
      <c r="DB56" s="53">
        <v>24871.7</v>
      </c>
      <c r="DC56" s="46">
        <f t="shared" si="65"/>
        <v>23655</v>
      </c>
      <c r="DD56" s="53">
        <v>0</v>
      </c>
      <c r="DE56" s="53">
        <v>0</v>
      </c>
      <c r="DF56" s="53">
        <v>0</v>
      </c>
      <c r="DG56" s="53">
        <v>23655</v>
      </c>
      <c r="DH56" s="46">
        <f t="shared" si="66"/>
        <v>3741.4</v>
      </c>
      <c r="DI56" s="53">
        <v>0</v>
      </c>
      <c r="DJ56" s="53">
        <v>0</v>
      </c>
      <c r="DK56" s="53">
        <v>0</v>
      </c>
      <c r="DL56" s="53">
        <v>3741.4</v>
      </c>
      <c r="DM56" s="46">
        <f t="shared" si="67"/>
        <v>24871.7</v>
      </c>
      <c r="DN56" s="53">
        <v>0</v>
      </c>
      <c r="DO56" s="53">
        <v>0</v>
      </c>
      <c r="DP56" s="53">
        <v>0</v>
      </c>
      <c r="DQ56" s="53">
        <v>24871.7</v>
      </c>
      <c r="DR56" s="46">
        <f t="shared" si="68"/>
        <v>23655</v>
      </c>
      <c r="DS56" s="53">
        <v>0</v>
      </c>
      <c r="DT56" s="53">
        <v>0</v>
      </c>
      <c r="DU56" s="53">
        <v>0</v>
      </c>
      <c r="DV56" s="53">
        <v>23655</v>
      </c>
      <c r="DW56" s="49" t="s">
        <v>381</v>
      </c>
      <c r="DX56" s="50" t="s">
        <v>5</v>
      </c>
    </row>
    <row r="57" spans="1:128" s="51" customFormat="1" ht="391.5" customHeight="1" x14ac:dyDescent="0.2">
      <c r="A57" s="39"/>
      <c r="B57" s="40">
        <v>401000043</v>
      </c>
      <c r="C57" s="41">
        <v>5</v>
      </c>
      <c r="D57" s="38" t="s">
        <v>690</v>
      </c>
      <c r="E57" s="92">
        <v>2544</v>
      </c>
      <c r="F57" s="127" t="s">
        <v>329</v>
      </c>
      <c r="G57" s="127" t="s">
        <v>328</v>
      </c>
      <c r="H57" s="127" t="s">
        <v>327</v>
      </c>
      <c r="I57" s="127"/>
      <c r="J57" s="127" t="s">
        <v>1</v>
      </c>
      <c r="K57" s="92"/>
      <c r="L57" s="129"/>
      <c r="M57" s="92"/>
      <c r="N57" s="92" t="s">
        <v>1</v>
      </c>
      <c r="O57" s="92"/>
      <c r="P57" s="92"/>
      <c r="Q57" s="92" t="s">
        <v>1</v>
      </c>
      <c r="R57" s="92"/>
      <c r="S57" s="129"/>
      <c r="T57" s="92"/>
      <c r="U57" s="92" t="s">
        <v>1</v>
      </c>
      <c r="V57" s="92"/>
      <c r="W57" s="92"/>
      <c r="X57" s="92" t="s">
        <v>1</v>
      </c>
      <c r="Y57" s="92"/>
      <c r="Z57" s="127" t="s">
        <v>326</v>
      </c>
      <c r="AA57" s="127" t="s">
        <v>325</v>
      </c>
      <c r="AB57" s="127" t="s">
        <v>324</v>
      </c>
      <c r="AC57" s="127" t="s">
        <v>323</v>
      </c>
      <c r="AD57" s="127" t="s">
        <v>12</v>
      </c>
      <c r="AE57" s="127" t="s">
        <v>322</v>
      </c>
      <c r="AF57" s="127" t="s">
        <v>321</v>
      </c>
      <c r="AG57" s="127" t="s">
        <v>320</v>
      </c>
      <c r="AH57" s="131" t="s">
        <v>676</v>
      </c>
      <c r="AI57" s="92" t="s">
        <v>319</v>
      </c>
      <c r="AJ57" s="92" t="s">
        <v>263</v>
      </c>
      <c r="AK57" s="133">
        <f t="shared" si="9"/>
        <v>8117.6</v>
      </c>
      <c r="AL57" s="133">
        <f t="shared" si="10"/>
        <v>7767</v>
      </c>
      <c r="AM57" s="133">
        <v>0</v>
      </c>
      <c r="AN57" s="133">
        <v>0</v>
      </c>
      <c r="AO57" s="133">
        <v>0</v>
      </c>
      <c r="AP57" s="133">
        <v>0</v>
      </c>
      <c r="AQ57" s="133">
        <v>0</v>
      </c>
      <c r="AR57" s="133">
        <v>0</v>
      </c>
      <c r="AS57" s="133">
        <v>8117.6</v>
      </c>
      <c r="AT57" s="133">
        <v>7767</v>
      </c>
      <c r="AU57" s="133">
        <f t="shared" si="53"/>
        <v>6043.9</v>
      </c>
      <c r="AV57" s="133">
        <v>0</v>
      </c>
      <c r="AW57" s="133">
        <v>0</v>
      </c>
      <c r="AX57" s="133">
        <v>0</v>
      </c>
      <c r="AY57" s="133">
        <v>6043.9</v>
      </c>
      <c r="AZ57" s="133">
        <f t="shared" si="54"/>
        <v>7135.8</v>
      </c>
      <c r="BA57" s="133">
        <v>0</v>
      </c>
      <c r="BB57" s="133">
        <v>0</v>
      </c>
      <c r="BC57" s="133">
        <v>0</v>
      </c>
      <c r="BD57" s="133">
        <v>7135.8</v>
      </c>
      <c r="BE57" s="133">
        <f t="shared" si="55"/>
        <v>7591.4</v>
      </c>
      <c r="BF57" s="133">
        <v>0</v>
      </c>
      <c r="BG57" s="133">
        <v>0</v>
      </c>
      <c r="BH57" s="133">
        <v>0</v>
      </c>
      <c r="BI57" s="133">
        <v>7591.4</v>
      </c>
      <c r="BJ57" s="133">
        <f t="shared" si="56"/>
        <v>7591.4</v>
      </c>
      <c r="BK57" s="133">
        <f t="shared" si="47"/>
        <v>0</v>
      </c>
      <c r="BL57" s="133">
        <f t="shared" si="48"/>
        <v>0</v>
      </c>
      <c r="BM57" s="133">
        <f t="shared" si="49"/>
        <v>0</v>
      </c>
      <c r="BN57" s="133">
        <f t="shared" si="50"/>
        <v>7591.4</v>
      </c>
      <c r="BO57" s="133">
        <f t="shared" si="16"/>
        <v>8117.6</v>
      </c>
      <c r="BP57" s="133">
        <f t="shared" si="17"/>
        <v>7767</v>
      </c>
      <c r="BQ57" s="133">
        <v>0</v>
      </c>
      <c r="BR57" s="133">
        <v>0</v>
      </c>
      <c r="BS57" s="133">
        <v>0</v>
      </c>
      <c r="BT57" s="133">
        <v>0</v>
      </c>
      <c r="BU57" s="133">
        <v>0</v>
      </c>
      <c r="BV57" s="133">
        <v>0</v>
      </c>
      <c r="BW57" s="133">
        <v>8117.6</v>
      </c>
      <c r="BX57" s="133">
        <v>7767</v>
      </c>
      <c r="BY57" s="133">
        <f t="shared" si="57"/>
        <v>6043.9</v>
      </c>
      <c r="BZ57" s="133">
        <v>0</v>
      </c>
      <c r="CA57" s="133">
        <v>0</v>
      </c>
      <c r="CB57" s="133">
        <v>0</v>
      </c>
      <c r="CC57" s="133">
        <v>6043.9</v>
      </c>
      <c r="CD57" s="133">
        <f t="shared" si="58"/>
        <v>7135.8</v>
      </c>
      <c r="CE57" s="133">
        <v>0</v>
      </c>
      <c r="CF57" s="133">
        <v>0</v>
      </c>
      <c r="CG57" s="133">
        <v>0</v>
      </c>
      <c r="CH57" s="133">
        <v>7135.8</v>
      </c>
      <c r="CI57" s="133">
        <f t="shared" si="51"/>
        <v>7591.4</v>
      </c>
      <c r="CJ57" s="133">
        <v>0</v>
      </c>
      <c r="CK57" s="133">
        <v>0</v>
      </c>
      <c r="CL57" s="133">
        <v>0</v>
      </c>
      <c r="CM57" s="133">
        <v>7591.4</v>
      </c>
      <c r="CN57" s="133">
        <f t="shared" si="52"/>
        <v>7591.4</v>
      </c>
      <c r="CO57" s="133">
        <f t="shared" si="59"/>
        <v>0</v>
      </c>
      <c r="CP57" s="133">
        <f t="shared" si="60"/>
        <v>0</v>
      </c>
      <c r="CQ57" s="133">
        <f t="shared" si="61"/>
        <v>0</v>
      </c>
      <c r="CR57" s="133">
        <f t="shared" si="62"/>
        <v>7591.4</v>
      </c>
      <c r="CS57" s="133">
        <f t="shared" si="63"/>
        <v>8117.6</v>
      </c>
      <c r="CT57" s="133">
        <v>0</v>
      </c>
      <c r="CU57" s="133">
        <v>0</v>
      </c>
      <c r="CV57" s="133">
        <v>0</v>
      </c>
      <c r="CW57" s="133">
        <v>8117.6</v>
      </c>
      <c r="CX57" s="133">
        <f t="shared" si="64"/>
        <v>6043.9</v>
      </c>
      <c r="CY57" s="133">
        <v>0</v>
      </c>
      <c r="CZ57" s="133">
        <v>0</v>
      </c>
      <c r="DA57" s="133">
        <v>0</v>
      </c>
      <c r="DB57" s="133">
        <v>6043.9</v>
      </c>
      <c r="DC57" s="133">
        <f t="shared" si="65"/>
        <v>7135.8</v>
      </c>
      <c r="DD57" s="133">
        <v>0</v>
      </c>
      <c r="DE57" s="133">
        <v>0</v>
      </c>
      <c r="DF57" s="133">
        <v>0</v>
      </c>
      <c r="DG57" s="133">
        <v>7135.8</v>
      </c>
      <c r="DH57" s="133">
        <f t="shared" si="66"/>
        <v>8117.6</v>
      </c>
      <c r="DI57" s="133">
        <v>0</v>
      </c>
      <c r="DJ57" s="133">
        <v>0</v>
      </c>
      <c r="DK57" s="133">
        <v>0</v>
      </c>
      <c r="DL57" s="133">
        <v>8117.6</v>
      </c>
      <c r="DM57" s="133">
        <f t="shared" si="67"/>
        <v>6043.9</v>
      </c>
      <c r="DN57" s="133">
        <v>0</v>
      </c>
      <c r="DO57" s="133">
        <v>0</v>
      </c>
      <c r="DP57" s="133">
        <v>0</v>
      </c>
      <c r="DQ57" s="133">
        <v>6043.9</v>
      </c>
      <c r="DR57" s="133">
        <f t="shared" si="68"/>
        <v>7135.8</v>
      </c>
      <c r="DS57" s="133">
        <v>0</v>
      </c>
      <c r="DT57" s="133">
        <v>0</v>
      </c>
      <c r="DU57" s="133">
        <v>0</v>
      </c>
      <c r="DV57" s="133">
        <v>7135.8</v>
      </c>
      <c r="DW57" s="133" t="s">
        <v>381</v>
      </c>
      <c r="DX57" s="50" t="s">
        <v>5</v>
      </c>
    </row>
    <row r="58" spans="1:128" s="51" customFormat="1" ht="360" customHeight="1" x14ac:dyDescent="0.2">
      <c r="A58" s="39"/>
      <c r="B58" s="40"/>
      <c r="C58" s="41"/>
      <c r="D58" s="38" t="s">
        <v>691</v>
      </c>
      <c r="E58" s="93"/>
      <c r="F58" s="128"/>
      <c r="G58" s="128"/>
      <c r="H58" s="128"/>
      <c r="I58" s="128"/>
      <c r="J58" s="128"/>
      <c r="K58" s="93"/>
      <c r="L58" s="130"/>
      <c r="M58" s="93"/>
      <c r="N58" s="93"/>
      <c r="O58" s="93"/>
      <c r="P58" s="93"/>
      <c r="Q58" s="93"/>
      <c r="R58" s="93"/>
      <c r="S58" s="130"/>
      <c r="T58" s="93"/>
      <c r="U58" s="93"/>
      <c r="V58" s="93"/>
      <c r="W58" s="93"/>
      <c r="X58" s="93"/>
      <c r="Y58" s="93"/>
      <c r="Z58" s="128"/>
      <c r="AA58" s="128"/>
      <c r="AB58" s="128"/>
      <c r="AC58" s="128"/>
      <c r="AD58" s="128"/>
      <c r="AE58" s="128"/>
      <c r="AF58" s="128"/>
      <c r="AG58" s="128"/>
      <c r="AH58" s="132"/>
      <c r="AI58" s="93"/>
      <c r="AJ58" s="93"/>
      <c r="AK58" s="134">
        <f t="shared" si="9"/>
        <v>0</v>
      </c>
      <c r="AL58" s="134">
        <f t="shared" si="10"/>
        <v>0</v>
      </c>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f t="shared" si="16"/>
        <v>0</v>
      </c>
      <c r="BP58" s="134">
        <f t="shared" si="17"/>
        <v>0</v>
      </c>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50"/>
    </row>
    <row r="59" spans="1:128" s="51" customFormat="1" ht="124.5" customHeight="1" x14ac:dyDescent="0.2">
      <c r="A59" s="39"/>
      <c r="B59" s="40">
        <v>401000044</v>
      </c>
      <c r="C59" s="41">
        <v>5</v>
      </c>
      <c r="D59" s="29" t="s">
        <v>619</v>
      </c>
      <c r="E59" s="42">
        <v>2545</v>
      </c>
      <c r="F59" s="29" t="s">
        <v>318</v>
      </c>
      <c r="G59" s="29" t="s">
        <v>317</v>
      </c>
      <c r="H59" s="29" t="s">
        <v>316</v>
      </c>
      <c r="I59" s="29"/>
      <c r="J59" s="29" t="s">
        <v>1</v>
      </c>
      <c r="K59" s="29"/>
      <c r="L59" s="43"/>
      <c r="M59" s="29"/>
      <c r="N59" s="29" t="s">
        <v>1</v>
      </c>
      <c r="O59" s="29"/>
      <c r="P59" s="29"/>
      <c r="Q59" s="29" t="s">
        <v>1</v>
      </c>
      <c r="R59" s="29"/>
      <c r="S59" s="43"/>
      <c r="T59" s="29"/>
      <c r="U59" s="29" t="s">
        <v>1</v>
      </c>
      <c r="V59" s="29"/>
      <c r="W59" s="29"/>
      <c r="X59" s="29" t="s">
        <v>1</v>
      </c>
      <c r="Y59" s="29"/>
      <c r="Z59" s="29"/>
      <c r="AA59" s="29" t="s">
        <v>1</v>
      </c>
      <c r="AB59" s="29"/>
      <c r="AC59" s="29"/>
      <c r="AD59" s="29" t="s">
        <v>1</v>
      </c>
      <c r="AE59" s="29"/>
      <c r="AF59" s="29" t="s">
        <v>315</v>
      </c>
      <c r="AG59" s="29" t="s">
        <v>314</v>
      </c>
      <c r="AH59" s="29" t="s">
        <v>313</v>
      </c>
      <c r="AI59" s="57" t="s">
        <v>312</v>
      </c>
      <c r="AJ59" s="41" t="s">
        <v>311</v>
      </c>
      <c r="AK59" s="46">
        <f t="shared" si="9"/>
        <v>526</v>
      </c>
      <c r="AL59" s="46">
        <f t="shared" si="10"/>
        <v>342.2</v>
      </c>
      <c r="AM59" s="53">
        <v>0</v>
      </c>
      <c r="AN59" s="53">
        <v>0</v>
      </c>
      <c r="AO59" s="53">
        <v>0</v>
      </c>
      <c r="AP59" s="53">
        <v>0</v>
      </c>
      <c r="AQ59" s="53">
        <v>0</v>
      </c>
      <c r="AR59" s="53">
        <v>0</v>
      </c>
      <c r="AS59" s="53">
        <v>526</v>
      </c>
      <c r="AT59" s="53">
        <v>342.2</v>
      </c>
      <c r="AU59" s="46">
        <f t="shared" si="53"/>
        <v>1028.9000000000001</v>
      </c>
      <c r="AV59" s="53">
        <v>0</v>
      </c>
      <c r="AW59" s="53">
        <v>0</v>
      </c>
      <c r="AX59" s="53">
        <v>0</v>
      </c>
      <c r="AY59" s="53">
        <v>1028.9000000000001</v>
      </c>
      <c r="AZ59" s="46">
        <f t="shared" si="54"/>
        <v>1028.9000000000001</v>
      </c>
      <c r="BA59" s="53">
        <v>0</v>
      </c>
      <c r="BB59" s="53">
        <v>0</v>
      </c>
      <c r="BC59" s="53">
        <v>0</v>
      </c>
      <c r="BD59" s="53">
        <v>1028.9000000000001</v>
      </c>
      <c r="BE59" s="46">
        <f t="shared" si="55"/>
        <v>1028.9000000000001</v>
      </c>
      <c r="BF59" s="53">
        <v>0</v>
      </c>
      <c r="BG59" s="53">
        <v>0</v>
      </c>
      <c r="BH59" s="54">
        <v>0</v>
      </c>
      <c r="BI59" s="53">
        <v>1028.9000000000001</v>
      </c>
      <c r="BJ59" s="46">
        <f t="shared" si="56"/>
        <v>1028.9000000000001</v>
      </c>
      <c r="BK59" s="46">
        <f t="shared" si="47"/>
        <v>0</v>
      </c>
      <c r="BL59" s="46">
        <f t="shared" si="48"/>
        <v>0</v>
      </c>
      <c r="BM59" s="46">
        <f t="shared" si="49"/>
        <v>0</v>
      </c>
      <c r="BN59" s="46">
        <f t="shared" si="50"/>
        <v>1028.9000000000001</v>
      </c>
      <c r="BO59" s="46">
        <f t="shared" si="16"/>
        <v>526</v>
      </c>
      <c r="BP59" s="46">
        <f t="shared" si="17"/>
        <v>342.2</v>
      </c>
      <c r="BQ59" s="53">
        <v>0</v>
      </c>
      <c r="BR59" s="53">
        <v>0</v>
      </c>
      <c r="BS59" s="53">
        <v>0</v>
      </c>
      <c r="BT59" s="53">
        <v>0</v>
      </c>
      <c r="BU59" s="53">
        <v>0</v>
      </c>
      <c r="BV59" s="53">
        <v>0</v>
      </c>
      <c r="BW59" s="53">
        <v>526</v>
      </c>
      <c r="BX59" s="53">
        <v>342.2</v>
      </c>
      <c r="BY59" s="46">
        <f t="shared" si="57"/>
        <v>1028.9000000000001</v>
      </c>
      <c r="BZ59" s="53">
        <v>0</v>
      </c>
      <c r="CA59" s="53">
        <v>0</v>
      </c>
      <c r="CB59" s="53">
        <v>0</v>
      </c>
      <c r="CC59" s="53">
        <v>1028.9000000000001</v>
      </c>
      <c r="CD59" s="46">
        <f t="shared" si="58"/>
        <v>1028.9000000000001</v>
      </c>
      <c r="CE59" s="53">
        <v>0</v>
      </c>
      <c r="CF59" s="53">
        <v>0</v>
      </c>
      <c r="CG59" s="53">
        <v>0</v>
      </c>
      <c r="CH59" s="53">
        <v>1028.9000000000001</v>
      </c>
      <c r="CI59" s="46">
        <f t="shared" si="51"/>
        <v>1028.9000000000001</v>
      </c>
      <c r="CJ59" s="53">
        <v>0</v>
      </c>
      <c r="CK59" s="53">
        <v>0</v>
      </c>
      <c r="CL59" s="53">
        <v>0</v>
      </c>
      <c r="CM59" s="53">
        <v>1028.9000000000001</v>
      </c>
      <c r="CN59" s="46">
        <f t="shared" si="52"/>
        <v>1028.9000000000001</v>
      </c>
      <c r="CO59" s="47">
        <f t="shared" si="59"/>
        <v>0</v>
      </c>
      <c r="CP59" s="47">
        <f t="shared" si="60"/>
        <v>0</v>
      </c>
      <c r="CQ59" s="47">
        <f t="shared" si="61"/>
        <v>0</v>
      </c>
      <c r="CR59" s="47">
        <f t="shared" si="62"/>
        <v>1028.9000000000001</v>
      </c>
      <c r="CS59" s="46">
        <f t="shared" si="63"/>
        <v>526</v>
      </c>
      <c r="CT59" s="53">
        <v>0</v>
      </c>
      <c r="CU59" s="53">
        <v>0</v>
      </c>
      <c r="CV59" s="53">
        <v>0</v>
      </c>
      <c r="CW59" s="53">
        <v>526</v>
      </c>
      <c r="CX59" s="46">
        <f t="shared" si="64"/>
        <v>1028.9000000000001</v>
      </c>
      <c r="CY59" s="53">
        <v>0</v>
      </c>
      <c r="CZ59" s="53">
        <v>0</v>
      </c>
      <c r="DA59" s="53">
        <v>0</v>
      </c>
      <c r="DB59" s="53">
        <v>1028.9000000000001</v>
      </c>
      <c r="DC59" s="46">
        <f t="shared" si="65"/>
        <v>1028.9000000000001</v>
      </c>
      <c r="DD59" s="53">
        <v>0</v>
      </c>
      <c r="DE59" s="53">
        <v>0</v>
      </c>
      <c r="DF59" s="53">
        <v>0</v>
      </c>
      <c r="DG59" s="53">
        <v>1028.9000000000001</v>
      </c>
      <c r="DH59" s="46">
        <f t="shared" si="66"/>
        <v>526</v>
      </c>
      <c r="DI59" s="53">
        <v>0</v>
      </c>
      <c r="DJ59" s="53">
        <v>0</v>
      </c>
      <c r="DK59" s="53">
        <v>0</v>
      </c>
      <c r="DL59" s="53">
        <v>526</v>
      </c>
      <c r="DM59" s="46">
        <f t="shared" si="67"/>
        <v>1028.9000000000001</v>
      </c>
      <c r="DN59" s="53">
        <v>0</v>
      </c>
      <c r="DO59" s="53">
        <v>0</v>
      </c>
      <c r="DP59" s="53">
        <v>0</v>
      </c>
      <c r="DQ59" s="53">
        <v>1028.9000000000001</v>
      </c>
      <c r="DR59" s="46">
        <f t="shared" si="68"/>
        <v>1028.9000000000001</v>
      </c>
      <c r="DS59" s="53">
        <v>0</v>
      </c>
      <c r="DT59" s="53">
        <v>0</v>
      </c>
      <c r="DU59" s="53">
        <v>0</v>
      </c>
      <c r="DV59" s="53">
        <v>1028.9000000000001</v>
      </c>
      <c r="DW59" s="49" t="s">
        <v>381</v>
      </c>
      <c r="DX59" s="50" t="s">
        <v>5</v>
      </c>
    </row>
    <row r="60" spans="1:128" s="51" customFormat="1" ht="142.5" customHeight="1" x14ac:dyDescent="0.2">
      <c r="A60" s="39"/>
      <c r="B60" s="40">
        <v>401000046</v>
      </c>
      <c r="C60" s="41">
        <v>5</v>
      </c>
      <c r="D60" s="29" t="s">
        <v>620</v>
      </c>
      <c r="E60" s="42">
        <v>2547</v>
      </c>
      <c r="F60" s="29" t="s">
        <v>310</v>
      </c>
      <c r="G60" s="29" t="s">
        <v>309</v>
      </c>
      <c r="H60" s="29" t="s">
        <v>308</v>
      </c>
      <c r="I60" s="29"/>
      <c r="J60" s="29" t="s">
        <v>1</v>
      </c>
      <c r="K60" s="29"/>
      <c r="L60" s="43"/>
      <c r="M60" s="29"/>
      <c r="N60" s="29" t="s">
        <v>1</v>
      </c>
      <c r="O60" s="29"/>
      <c r="P60" s="29"/>
      <c r="Q60" s="29" t="s">
        <v>1</v>
      </c>
      <c r="R60" s="29"/>
      <c r="S60" s="43"/>
      <c r="T60" s="29"/>
      <c r="U60" s="29" t="s">
        <v>1</v>
      </c>
      <c r="V60" s="29"/>
      <c r="W60" s="29"/>
      <c r="X60" s="29" t="s">
        <v>1</v>
      </c>
      <c r="Y60" s="29"/>
      <c r="Z60" s="29" t="s">
        <v>307</v>
      </c>
      <c r="AA60" s="29" t="s">
        <v>306</v>
      </c>
      <c r="AB60" s="29" t="s">
        <v>305</v>
      </c>
      <c r="AC60" s="29"/>
      <c r="AD60" s="29" t="s">
        <v>1</v>
      </c>
      <c r="AE60" s="29"/>
      <c r="AF60" s="29" t="s">
        <v>304</v>
      </c>
      <c r="AG60" s="29" t="s">
        <v>303</v>
      </c>
      <c r="AH60" s="38" t="s">
        <v>675</v>
      </c>
      <c r="AI60" s="57" t="s">
        <v>276</v>
      </c>
      <c r="AJ60" s="41" t="s">
        <v>302</v>
      </c>
      <c r="AK60" s="46">
        <f t="shared" si="9"/>
        <v>68300.2</v>
      </c>
      <c r="AL60" s="46">
        <f t="shared" si="10"/>
        <v>67836</v>
      </c>
      <c r="AM60" s="53">
        <v>0</v>
      </c>
      <c r="AN60" s="53">
        <v>0</v>
      </c>
      <c r="AO60" s="53">
        <v>0</v>
      </c>
      <c r="AP60" s="53">
        <v>0</v>
      </c>
      <c r="AQ60" s="53">
        <v>0</v>
      </c>
      <c r="AR60" s="53">
        <v>0</v>
      </c>
      <c r="AS60" s="53">
        <v>68300.2</v>
      </c>
      <c r="AT60" s="53">
        <v>67836</v>
      </c>
      <c r="AU60" s="46">
        <f t="shared" si="53"/>
        <v>77216.5</v>
      </c>
      <c r="AV60" s="53">
        <v>0</v>
      </c>
      <c r="AW60" s="53">
        <v>0</v>
      </c>
      <c r="AX60" s="53">
        <v>0</v>
      </c>
      <c r="AY60" s="53">
        <v>77216.5</v>
      </c>
      <c r="AZ60" s="46">
        <f t="shared" si="54"/>
        <v>73392.5</v>
      </c>
      <c r="BA60" s="53">
        <v>0</v>
      </c>
      <c r="BB60" s="53">
        <v>0</v>
      </c>
      <c r="BC60" s="53">
        <v>0</v>
      </c>
      <c r="BD60" s="53">
        <v>73392.5</v>
      </c>
      <c r="BE60" s="46">
        <f t="shared" si="55"/>
        <v>76104.600000000006</v>
      </c>
      <c r="BF60" s="53">
        <v>0</v>
      </c>
      <c r="BG60" s="53">
        <v>0</v>
      </c>
      <c r="BH60" s="54">
        <v>0</v>
      </c>
      <c r="BI60" s="53">
        <v>76104.600000000006</v>
      </c>
      <c r="BJ60" s="46">
        <f t="shared" si="56"/>
        <v>76104.600000000006</v>
      </c>
      <c r="BK60" s="46">
        <f t="shared" si="47"/>
        <v>0</v>
      </c>
      <c r="BL60" s="46">
        <f t="shared" si="48"/>
        <v>0</v>
      </c>
      <c r="BM60" s="46">
        <f t="shared" si="49"/>
        <v>0</v>
      </c>
      <c r="BN60" s="46">
        <f t="shared" si="50"/>
        <v>76104.600000000006</v>
      </c>
      <c r="BO60" s="46">
        <f t="shared" si="16"/>
        <v>68300.2</v>
      </c>
      <c r="BP60" s="46">
        <f t="shared" si="17"/>
        <v>67836</v>
      </c>
      <c r="BQ60" s="53">
        <v>0</v>
      </c>
      <c r="BR60" s="53">
        <v>0</v>
      </c>
      <c r="BS60" s="53">
        <v>0</v>
      </c>
      <c r="BT60" s="53">
        <v>0</v>
      </c>
      <c r="BU60" s="53">
        <v>0</v>
      </c>
      <c r="BV60" s="53">
        <v>0</v>
      </c>
      <c r="BW60" s="53">
        <v>68300.2</v>
      </c>
      <c r="BX60" s="53">
        <v>67836</v>
      </c>
      <c r="BY60" s="46">
        <f t="shared" si="57"/>
        <v>77216.5</v>
      </c>
      <c r="BZ60" s="53">
        <v>0</v>
      </c>
      <c r="CA60" s="53">
        <v>0</v>
      </c>
      <c r="CB60" s="53">
        <v>0</v>
      </c>
      <c r="CC60" s="53">
        <v>77216.5</v>
      </c>
      <c r="CD60" s="46">
        <f t="shared" si="58"/>
        <v>73392.5</v>
      </c>
      <c r="CE60" s="53">
        <v>0</v>
      </c>
      <c r="CF60" s="53">
        <v>0</v>
      </c>
      <c r="CG60" s="53">
        <v>0</v>
      </c>
      <c r="CH60" s="53">
        <v>73392.5</v>
      </c>
      <c r="CI60" s="46">
        <f t="shared" si="51"/>
        <v>76104.600000000006</v>
      </c>
      <c r="CJ60" s="53">
        <v>0</v>
      </c>
      <c r="CK60" s="53">
        <v>0</v>
      </c>
      <c r="CL60" s="53">
        <v>0</v>
      </c>
      <c r="CM60" s="53">
        <v>76104.600000000006</v>
      </c>
      <c r="CN60" s="46">
        <f t="shared" si="52"/>
        <v>76104.600000000006</v>
      </c>
      <c r="CO60" s="47">
        <f t="shared" si="59"/>
        <v>0</v>
      </c>
      <c r="CP60" s="47">
        <f t="shared" si="60"/>
        <v>0</v>
      </c>
      <c r="CQ60" s="47">
        <f t="shared" si="61"/>
        <v>0</v>
      </c>
      <c r="CR60" s="47">
        <f t="shared" si="62"/>
        <v>76104.600000000006</v>
      </c>
      <c r="CS60" s="46">
        <f t="shared" si="63"/>
        <v>68300.2</v>
      </c>
      <c r="CT60" s="53">
        <v>0</v>
      </c>
      <c r="CU60" s="53">
        <v>0</v>
      </c>
      <c r="CV60" s="53">
        <v>0</v>
      </c>
      <c r="CW60" s="53">
        <v>68300.2</v>
      </c>
      <c r="CX60" s="46">
        <f t="shared" si="64"/>
        <v>77216.5</v>
      </c>
      <c r="CY60" s="53">
        <v>0</v>
      </c>
      <c r="CZ60" s="53">
        <v>0</v>
      </c>
      <c r="DA60" s="53">
        <v>0</v>
      </c>
      <c r="DB60" s="53">
        <v>77216.5</v>
      </c>
      <c r="DC60" s="46">
        <f t="shared" si="65"/>
        <v>73392.5</v>
      </c>
      <c r="DD60" s="53">
        <v>0</v>
      </c>
      <c r="DE60" s="53">
        <v>0</v>
      </c>
      <c r="DF60" s="53">
        <v>0</v>
      </c>
      <c r="DG60" s="53">
        <v>73392.5</v>
      </c>
      <c r="DH60" s="46">
        <f t="shared" si="66"/>
        <v>68300.2</v>
      </c>
      <c r="DI60" s="53">
        <v>0</v>
      </c>
      <c r="DJ60" s="53">
        <v>0</v>
      </c>
      <c r="DK60" s="53">
        <v>0</v>
      </c>
      <c r="DL60" s="53">
        <v>68300.2</v>
      </c>
      <c r="DM60" s="46">
        <f t="shared" si="67"/>
        <v>77216.5</v>
      </c>
      <c r="DN60" s="53">
        <v>0</v>
      </c>
      <c r="DO60" s="53">
        <v>0</v>
      </c>
      <c r="DP60" s="53">
        <v>0</v>
      </c>
      <c r="DQ60" s="53">
        <v>77216.5</v>
      </c>
      <c r="DR60" s="46">
        <f t="shared" si="68"/>
        <v>73392.5</v>
      </c>
      <c r="DS60" s="53">
        <v>0</v>
      </c>
      <c r="DT60" s="53">
        <v>0</v>
      </c>
      <c r="DU60" s="53">
        <v>0</v>
      </c>
      <c r="DV60" s="53">
        <v>73392.5</v>
      </c>
      <c r="DW60" s="49" t="s">
        <v>381</v>
      </c>
      <c r="DX60" s="50" t="s">
        <v>5</v>
      </c>
    </row>
    <row r="61" spans="1:128" s="51" customFormat="1" ht="79.5" customHeight="1" x14ac:dyDescent="0.2">
      <c r="A61" s="39"/>
      <c r="B61" s="40">
        <v>401000047</v>
      </c>
      <c r="C61" s="41">
        <v>5</v>
      </c>
      <c r="D61" s="29" t="s">
        <v>621</v>
      </c>
      <c r="E61" s="42">
        <v>2548</v>
      </c>
      <c r="F61" s="29" t="s">
        <v>301</v>
      </c>
      <c r="G61" s="29" t="s">
        <v>300</v>
      </c>
      <c r="H61" s="29" t="s">
        <v>299</v>
      </c>
      <c r="I61" s="29"/>
      <c r="J61" s="29" t="s">
        <v>1</v>
      </c>
      <c r="K61" s="29"/>
      <c r="L61" s="43"/>
      <c r="M61" s="29" t="s">
        <v>298</v>
      </c>
      <c r="N61" s="29" t="s">
        <v>12</v>
      </c>
      <c r="O61" s="29" t="s">
        <v>297</v>
      </c>
      <c r="P61" s="29"/>
      <c r="Q61" s="29" t="s">
        <v>1</v>
      </c>
      <c r="R61" s="29"/>
      <c r="S61" s="43"/>
      <c r="T61" s="29"/>
      <c r="U61" s="29" t="s">
        <v>1</v>
      </c>
      <c r="V61" s="29"/>
      <c r="W61" s="29"/>
      <c r="X61" s="29" t="s">
        <v>1</v>
      </c>
      <c r="Y61" s="29"/>
      <c r="Z61" s="29" t="s">
        <v>287</v>
      </c>
      <c r="AA61" s="29" t="s">
        <v>286</v>
      </c>
      <c r="AB61" s="29" t="s">
        <v>285</v>
      </c>
      <c r="AC61" s="29" t="s">
        <v>296</v>
      </c>
      <c r="AD61" s="29" t="s">
        <v>12</v>
      </c>
      <c r="AE61" s="29" t="s">
        <v>295</v>
      </c>
      <c r="AF61" s="29" t="s">
        <v>294</v>
      </c>
      <c r="AG61" s="29" t="s">
        <v>293</v>
      </c>
      <c r="AH61" s="29" t="s">
        <v>292</v>
      </c>
      <c r="AI61" s="57" t="s">
        <v>276</v>
      </c>
      <c r="AJ61" s="41" t="s">
        <v>291</v>
      </c>
      <c r="AK61" s="46">
        <f t="shared" si="9"/>
        <v>15936.7</v>
      </c>
      <c r="AL61" s="46">
        <f t="shared" si="10"/>
        <v>15936.7</v>
      </c>
      <c r="AM61" s="53">
        <v>0</v>
      </c>
      <c r="AN61" s="53">
        <v>0</v>
      </c>
      <c r="AO61" s="53">
        <v>0</v>
      </c>
      <c r="AP61" s="53">
        <v>0</v>
      </c>
      <c r="AQ61" s="53">
        <v>0</v>
      </c>
      <c r="AR61" s="53">
        <v>0</v>
      </c>
      <c r="AS61" s="53">
        <v>15936.7</v>
      </c>
      <c r="AT61" s="53">
        <v>15936.7</v>
      </c>
      <c r="AU61" s="46">
        <f t="shared" si="53"/>
        <v>19673.900000000001</v>
      </c>
      <c r="AV61" s="53">
        <v>0</v>
      </c>
      <c r="AW61" s="53">
        <v>0</v>
      </c>
      <c r="AX61" s="53">
        <v>0</v>
      </c>
      <c r="AY61" s="53">
        <v>19673.900000000001</v>
      </c>
      <c r="AZ61" s="46">
        <f t="shared" si="54"/>
        <v>22337.9</v>
      </c>
      <c r="BA61" s="53">
        <v>0</v>
      </c>
      <c r="BB61" s="53">
        <v>0</v>
      </c>
      <c r="BC61" s="53">
        <v>0</v>
      </c>
      <c r="BD61" s="53">
        <v>22337.9</v>
      </c>
      <c r="BE61" s="46">
        <f t="shared" si="55"/>
        <v>20383.599999999999</v>
      </c>
      <c r="BF61" s="53">
        <v>0</v>
      </c>
      <c r="BG61" s="53">
        <v>0</v>
      </c>
      <c r="BH61" s="54">
        <v>0</v>
      </c>
      <c r="BI61" s="53">
        <v>20383.599999999999</v>
      </c>
      <c r="BJ61" s="46">
        <f t="shared" si="56"/>
        <v>20383.599999999999</v>
      </c>
      <c r="BK61" s="46">
        <f t="shared" si="47"/>
        <v>0</v>
      </c>
      <c r="BL61" s="46">
        <f t="shared" si="48"/>
        <v>0</v>
      </c>
      <c r="BM61" s="46">
        <f t="shared" si="49"/>
        <v>0</v>
      </c>
      <c r="BN61" s="46">
        <f t="shared" si="50"/>
        <v>20383.599999999999</v>
      </c>
      <c r="BO61" s="46">
        <f t="shared" si="16"/>
        <v>15936.7</v>
      </c>
      <c r="BP61" s="46">
        <f t="shared" si="17"/>
        <v>15936.7</v>
      </c>
      <c r="BQ61" s="53">
        <v>0</v>
      </c>
      <c r="BR61" s="53">
        <v>0</v>
      </c>
      <c r="BS61" s="53">
        <v>0</v>
      </c>
      <c r="BT61" s="53">
        <v>0</v>
      </c>
      <c r="BU61" s="53">
        <v>0</v>
      </c>
      <c r="BV61" s="53">
        <v>0</v>
      </c>
      <c r="BW61" s="53">
        <v>15936.7</v>
      </c>
      <c r="BX61" s="53">
        <v>15936.7</v>
      </c>
      <c r="BY61" s="46">
        <f t="shared" si="57"/>
        <v>19673.900000000001</v>
      </c>
      <c r="BZ61" s="53">
        <v>0</v>
      </c>
      <c r="CA61" s="53">
        <v>0</v>
      </c>
      <c r="CB61" s="53">
        <v>0</v>
      </c>
      <c r="CC61" s="53">
        <v>19673.900000000001</v>
      </c>
      <c r="CD61" s="46">
        <f t="shared" si="58"/>
        <v>22337.9</v>
      </c>
      <c r="CE61" s="53">
        <v>0</v>
      </c>
      <c r="CF61" s="53">
        <v>0</v>
      </c>
      <c r="CG61" s="53">
        <v>0</v>
      </c>
      <c r="CH61" s="53">
        <v>22337.9</v>
      </c>
      <c r="CI61" s="46">
        <f t="shared" si="51"/>
        <v>20383.599999999999</v>
      </c>
      <c r="CJ61" s="53">
        <v>0</v>
      </c>
      <c r="CK61" s="53">
        <v>0</v>
      </c>
      <c r="CL61" s="53">
        <v>0</v>
      </c>
      <c r="CM61" s="53">
        <v>20383.599999999999</v>
      </c>
      <c r="CN61" s="46">
        <f t="shared" si="52"/>
        <v>20383.599999999999</v>
      </c>
      <c r="CO61" s="47">
        <f t="shared" si="59"/>
        <v>0</v>
      </c>
      <c r="CP61" s="47">
        <f t="shared" si="60"/>
        <v>0</v>
      </c>
      <c r="CQ61" s="47">
        <f t="shared" si="61"/>
        <v>0</v>
      </c>
      <c r="CR61" s="47">
        <f t="shared" si="62"/>
        <v>20383.599999999999</v>
      </c>
      <c r="CS61" s="46">
        <f t="shared" si="63"/>
        <v>15936.7</v>
      </c>
      <c r="CT61" s="53">
        <v>0</v>
      </c>
      <c r="CU61" s="53">
        <v>0</v>
      </c>
      <c r="CV61" s="53">
        <v>0</v>
      </c>
      <c r="CW61" s="53">
        <v>15936.7</v>
      </c>
      <c r="CX61" s="46">
        <f t="shared" si="64"/>
        <v>19673.900000000001</v>
      </c>
      <c r="CY61" s="53">
        <v>0</v>
      </c>
      <c r="CZ61" s="53">
        <v>0</v>
      </c>
      <c r="DA61" s="53">
        <v>0</v>
      </c>
      <c r="DB61" s="53">
        <v>19673.900000000001</v>
      </c>
      <c r="DC61" s="46">
        <f t="shared" si="65"/>
        <v>22337.9</v>
      </c>
      <c r="DD61" s="53">
        <v>0</v>
      </c>
      <c r="DE61" s="53">
        <v>0</v>
      </c>
      <c r="DF61" s="53">
        <v>0</v>
      </c>
      <c r="DG61" s="53">
        <v>22337.9</v>
      </c>
      <c r="DH61" s="46">
        <f t="shared" si="66"/>
        <v>15936.7</v>
      </c>
      <c r="DI61" s="53">
        <v>0</v>
      </c>
      <c r="DJ61" s="53">
        <v>0</v>
      </c>
      <c r="DK61" s="53">
        <v>0</v>
      </c>
      <c r="DL61" s="53">
        <v>15936.7</v>
      </c>
      <c r="DM61" s="46">
        <f t="shared" si="67"/>
        <v>19673.900000000001</v>
      </c>
      <c r="DN61" s="53">
        <v>0</v>
      </c>
      <c r="DO61" s="53">
        <v>0</v>
      </c>
      <c r="DP61" s="53">
        <v>0</v>
      </c>
      <c r="DQ61" s="53">
        <v>19673.900000000001</v>
      </c>
      <c r="DR61" s="46">
        <f t="shared" si="68"/>
        <v>22337.9</v>
      </c>
      <c r="DS61" s="53">
        <v>0</v>
      </c>
      <c r="DT61" s="53">
        <v>0</v>
      </c>
      <c r="DU61" s="53">
        <v>0</v>
      </c>
      <c r="DV61" s="53">
        <v>22337.9</v>
      </c>
      <c r="DW61" s="49" t="s">
        <v>381</v>
      </c>
      <c r="DX61" s="50" t="s">
        <v>5</v>
      </c>
    </row>
    <row r="62" spans="1:128" s="51" customFormat="1" ht="69.75" customHeight="1" x14ac:dyDescent="0.2">
      <c r="A62" s="39"/>
      <c r="B62" s="40">
        <v>401000049</v>
      </c>
      <c r="C62" s="41">
        <v>5</v>
      </c>
      <c r="D62" s="29" t="s">
        <v>622</v>
      </c>
      <c r="E62" s="42">
        <v>2550</v>
      </c>
      <c r="F62" s="29" t="s">
        <v>290</v>
      </c>
      <c r="G62" s="29" t="s">
        <v>289</v>
      </c>
      <c r="H62" s="29" t="s">
        <v>288</v>
      </c>
      <c r="I62" s="29"/>
      <c r="J62" s="29" t="s">
        <v>1</v>
      </c>
      <c r="K62" s="29"/>
      <c r="L62" s="43"/>
      <c r="M62" s="29"/>
      <c r="N62" s="29" t="s">
        <v>1</v>
      </c>
      <c r="O62" s="29"/>
      <c r="P62" s="29"/>
      <c r="Q62" s="29" t="s">
        <v>1</v>
      </c>
      <c r="R62" s="29"/>
      <c r="S62" s="43"/>
      <c r="T62" s="29"/>
      <c r="U62" s="29" t="s">
        <v>1</v>
      </c>
      <c r="V62" s="29"/>
      <c r="W62" s="29"/>
      <c r="X62" s="29" t="s">
        <v>1</v>
      </c>
      <c r="Y62" s="29"/>
      <c r="Z62" s="29" t="s">
        <v>287</v>
      </c>
      <c r="AA62" s="29" t="s">
        <v>286</v>
      </c>
      <c r="AB62" s="29" t="s">
        <v>285</v>
      </c>
      <c r="AC62" s="29"/>
      <c r="AD62" s="29" t="s">
        <v>1</v>
      </c>
      <c r="AE62" s="29"/>
      <c r="AF62" s="29" t="s">
        <v>284</v>
      </c>
      <c r="AG62" s="29" t="s">
        <v>283</v>
      </c>
      <c r="AH62" s="29" t="s">
        <v>282</v>
      </c>
      <c r="AI62" s="57" t="s">
        <v>201</v>
      </c>
      <c r="AJ62" s="41" t="s">
        <v>281</v>
      </c>
      <c r="AK62" s="46">
        <f t="shared" si="9"/>
        <v>6859.2</v>
      </c>
      <c r="AL62" s="46">
        <f t="shared" si="10"/>
        <v>6859.2</v>
      </c>
      <c r="AM62" s="53">
        <v>0</v>
      </c>
      <c r="AN62" s="53">
        <v>0</v>
      </c>
      <c r="AO62" s="53">
        <v>0</v>
      </c>
      <c r="AP62" s="53">
        <v>0</v>
      </c>
      <c r="AQ62" s="53">
        <v>0</v>
      </c>
      <c r="AR62" s="53">
        <v>0</v>
      </c>
      <c r="AS62" s="53">
        <v>6859.2</v>
      </c>
      <c r="AT62" s="53">
        <v>6859.2</v>
      </c>
      <c r="AU62" s="46">
        <f t="shared" si="53"/>
        <v>4356.3999999999996</v>
      </c>
      <c r="AV62" s="53">
        <v>0</v>
      </c>
      <c r="AW62" s="53">
        <v>0</v>
      </c>
      <c r="AX62" s="53">
        <v>0</v>
      </c>
      <c r="AY62" s="53">
        <v>4356.3999999999996</v>
      </c>
      <c r="AZ62" s="46">
        <f t="shared" si="54"/>
        <v>4356.3999999999996</v>
      </c>
      <c r="BA62" s="53">
        <v>0</v>
      </c>
      <c r="BB62" s="53">
        <v>0</v>
      </c>
      <c r="BC62" s="53">
        <v>0</v>
      </c>
      <c r="BD62" s="53">
        <v>4356.3999999999996</v>
      </c>
      <c r="BE62" s="46">
        <f t="shared" si="55"/>
        <v>4356.3999999999996</v>
      </c>
      <c r="BF62" s="53">
        <v>0</v>
      </c>
      <c r="BG62" s="53">
        <v>0</v>
      </c>
      <c r="BH62" s="54">
        <v>0</v>
      </c>
      <c r="BI62" s="53">
        <v>4356.3999999999996</v>
      </c>
      <c r="BJ62" s="46">
        <f t="shared" si="56"/>
        <v>4356.3999999999996</v>
      </c>
      <c r="BK62" s="46">
        <f t="shared" si="47"/>
        <v>0</v>
      </c>
      <c r="BL62" s="46">
        <f t="shared" si="48"/>
        <v>0</v>
      </c>
      <c r="BM62" s="46">
        <f t="shared" si="49"/>
        <v>0</v>
      </c>
      <c r="BN62" s="46">
        <f t="shared" si="50"/>
        <v>4356.3999999999996</v>
      </c>
      <c r="BO62" s="46">
        <f t="shared" si="16"/>
        <v>6859.2</v>
      </c>
      <c r="BP62" s="46">
        <f t="shared" si="17"/>
        <v>6859.2</v>
      </c>
      <c r="BQ62" s="53">
        <v>0</v>
      </c>
      <c r="BR62" s="53">
        <v>0</v>
      </c>
      <c r="BS62" s="53">
        <v>0</v>
      </c>
      <c r="BT62" s="53">
        <v>0</v>
      </c>
      <c r="BU62" s="53">
        <v>0</v>
      </c>
      <c r="BV62" s="53">
        <v>0</v>
      </c>
      <c r="BW62" s="53">
        <v>6859.2</v>
      </c>
      <c r="BX62" s="53">
        <v>6859.2</v>
      </c>
      <c r="BY62" s="46">
        <f t="shared" si="57"/>
        <v>4356.3999999999996</v>
      </c>
      <c r="BZ62" s="53">
        <v>0</v>
      </c>
      <c r="CA62" s="53">
        <v>0</v>
      </c>
      <c r="CB62" s="53">
        <v>0</v>
      </c>
      <c r="CC62" s="53">
        <v>4356.3999999999996</v>
      </c>
      <c r="CD62" s="46">
        <f t="shared" si="58"/>
        <v>4356.3999999999996</v>
      </c>
      <c r="CE62" s="53">
        <v>0</v>
      </c>
      <c r="CF62" s="53">
        <v>0</v>
      </c>
      <c r="CG62" s="53">
        <v>0</v>
      </c>
      <c r="CH62" s="53">
        <v>4356.3999999999996</v>
      </c>
      <c r="CI62" s="46">
        <f t="shared" si="51"/>
        <v>4356.3999999999996</v>
      </c>
      <c r="CJ62" s="53">
        <v>0</v>
      </c>
      <c r="CK62" s="53">
        <v>0</v>
      </c>
      <c r="CL62" s="53">
        <v>0</v>
      </c>
      <c r="CM62" s="53">
        <v>4356.3999999999996</v>
      </c>
      <c r="CN62" s="46">
        <f t="shared" si="52"/>
        <v>4356.3999999999996</v>
      </c>
      <c r="CO62" s="47">
        <f t="shared" si="59"/>
        <v>0</v>
      </c>
      <c r="CP62" s="47">
        <f t="shared" si="60"/>
        <v>0</v>
      </c>
      <c r="CQ62" s="47">
        <f t="shared" si="61"/>
        <v>0</v>
      </c>
      <c r="CR62" s="47">
        <f t="shared" si="62"/>
        <v>4356.3999999999996</v>
      </c>
      <c r="CS62" s="46">
        <f t="shared" si="63"/>
        <v>6859.2</v>
      </c>
      <c r="CT62" s="53">
        <v>0</v>
      </c>
      <c r="CU62" s="53">
        <v>0</v>
      </c>
      <c r="CV62" s="53">
        <v>0</v>
      </c>
      <c r="CW62" s="53">
        <v>6859.2</v>
      </c>
      <c r="CX62" s="46">
        <f t="shared" si="64"/>
        <v>4356.3999999999996</v>
      </c>
      <c r="CY62" s="53">
        <v>0</v>
      </c>
      <c r="CZ62" s="53">
        <v>0</v>
      </c>
      <c r="DA62" s="53">
        <v>0</v>
      </c>
      <c r="DB62" s="53">
        <v>4356.3999999999996</v>
      </c>
      <c r="DC62" s="46">
        <f t="shared" si="65"/>
        <v>4356.3999999999996</v>
      </c>
      <c r="DD62" s="53">
        <v>0</v>
      </c>
      <c r="DE62" s="53">
        <v>0</v>
      </c>
      <c r="DF62" s="53">
        <v>0</v>
      </c>
      <c r="DG62" s="53">
        <v>4356.3999999999996</v>
      </c>
      <c r="DH62" s="46">
        <f t="shared" si="66"/>
        <v>6859.2</v>
      </c>
      <c r="DI62" s="53">
        <v>0</v>
      </c>
      <c r="DJ62" s="53">
        <v>0</v>
      </c>
      <c r="DK62" s="53">
        <v>0</v>
      </c>
      <c r="DL62" s="53">
        <v>6859.2</v>
      </c>
      <c r="DM62" s="46">
        <f t="shared" si="67"/>
        <v>4356.3999999999996</v>
      </c>
      <c r="DN62" s="53">
        <v>0</v>
      </c>
      <c r="DO62" s="53">
        <v>0</v>
      </c>
      <c r="DP62" s="53">
        <v>0</v>
      </c>
      <c r="DQ62" s="53">
        <v>4356.3999999999996</v>
      </c>
      <c r="DR62" s="46">
        <f t="shared" si="68"/>
        <v>4356.3999999999996</v>
      </c>
      <c r="DS62" s="53">
        <v>0</v>
      </c>
      <c r="DT62" s="53">
        <v>0</v>
      </c>
      <c r="DU62" s="53">
        <v>0</v>
      </c>
      <c r="DV62" s="53">
        <v>4356.3999999999996</v>
      </c>
      <c r="DW62" s="49" t="s">
        <v>381</v>
      </c>
      <c r="DX62" s="50" t="s">
        <v>5</v>
      </c>
    </row>
    <row r="63" spans="1:128" s="51" customFormat="1" ht="74.25" customHeight="1" x14ac:dyDescent="0.2">
      <c r="A63" s="39"/>
      <c r="B63" s="40">
        <v>401000050</v>
      </c>
      <c r="C63" s="41">
        <v>5</v>
      </c>
      <c r="D63" s="29" t="s">
        <v>623</v>
      </c>
      <c r="E63" s="42">
        <v>2551</v>
      </c>
      <c r="F63" s="29" t="s">
        <v>151</v>
      </c>
      <c r="G63" s="29" t="s">
        <v>280</v>
      </c>
      <c r="H63" s="29" t="s">
        <v>149</v>
      </c>
      <c r="I63" s="29"/>
      <c r="J63" s="29" t="s">
        <v>1</v>
      </c>
      <c r="K63" s="29"/>
      <c r="L63" s="43"/>
      <c r="M63" s="29"/>
      <c r="N63" s="29" t="s">
        <v>1</v>
      </c>
      <c r="O63" s="29"/>
      <c r="P63" s="29"/>
      <c r="Q63" s="29" t="s">
        <v>1</v>
      </c>
      <c r="R63" s="29"/>
      <c r="S63" s="43"/>
      <c r="T63" s="29"/>
      <c r="U63" s="29" t="s">
        <v>1</v>
      </c>
      <c r="V63" s="29"/>
      <c r="W63" s="29"/>
      <c r="X63" s="29" t="s">
        <v>1</v>
      </c>
      <c r="Y63" s="29"/>
      <c r="Z63" s="29"/>
      <c r="AA63" s="29" t="s">
        <v>1</v>
      </c>
      <c r="AB63" s="29"/>
      <c r="AC63" s="29"/>
      <c r="AD63" s="29" t="s">
        <v>1</v>
      </c>
      <c r="AE63" s="29"/>
      <c r="AF63" s="29" t="s">
        <v>279</v>
      </c>
      <c r="AG63" s="29" t="s">
        <v>278</v>
      </c>
      <c r="AH63" s="29" t="s">
        <v>277</v>
      </c>
      <c r="AI63" s="57" t="s">
        <v>276</v>
      </c>
      <c r="AJ63" s="41" t="s">
        <v>249</v>
      </c>
      <c r="AK63" s="46">
        <f t="shared" si="9"/>
        <v>25100.7</v>
      </c>
      <c r="AL63" s="46">
        <f t="shared" si="10"/>
        <v>23007.4</v>
      </c>
      <c r="AM63" s="53">
        <v>0</v>
      </c>
      <c r="AN63" s="53">
        <v>0</v>
      </c>
      <c r="AO63" s="53">
        <v>0</v>
      </c>
      <c r="AP63" s="53">
        <v>0</v>
      </c>
      <c r="AQ63" s="53">
        <v>0</v>
      </c>
      <c r="AR63" s="53">
        <v>0</v>
      </c>
      <c r="AS63" s="53">
        <v>25100.7</v>
      </c>
      <c r="AT63" s="53">
        <v>23007.4</v>
      </c>
      <c r="AU63" s="46">
        <f t="shared" si="53"/>
        <v>26646.3</v>
      </c>
      <c r="AV63" s="53">
        <v>0</v>
      </c>
      <c r="AW63" s="53">
        <v>0</v>
      </c>
      <c r="AX63" s="53">
        <v>0</v>
      </c>
      <c r="AY63" s="53">
        <v>26646.3</v>
      </c>
      <c r="AZ63" s="46">
        <f t="shared" si="54"/>
        <v>54676</v>
      </c>
      <c r="BA63" s="53">
        <v>0</v>
      </c>
      <c r="BB63" s="53">
        <v>0</v>
      </c>
      <c r="BC63" s="53">
        <v>0</v>
      </c>
      <c r="BD63" s="53">
        <v>54676</v>
      </c>
      <c r="BE63" s="46">
        <f t="shared" si="55"/>
        <v>73532.100000000006</v>
      </c>
      <c r="BF63" s="53">
        <v>0</v>
      </c>
      <c r="BG63" s="53">
        <v>0</v>
      </c>
      <c r="BH63" s="54">
        <v>0</v>
      </c>
      <c r="BI63" s="53">
        <v>73532.100000000006</v>
      </c>
      <c r="BJ63" s="46">
        <f t="shared" si="56"/>
        <v>73532.100000000006</v>
      </c>
      <c r="BK63" s="46">
        <f t="shared" si="47"/>
        <v>0</v>
      </c>
      <c r="BL63" s="46">
        <f t="shared" si="48"/>
        <v>0</v>
      </c>
      <c r="BM63" s="46">
        <f t="shared" si="49"/>
        <v>0</v>
      </c>
      <c r="BN63" s="46">
        <f t="shared" si="50"/>
        <v>73532.100000000006</v>
      </c>
      <c r="BO63" s="46">
        <f t="shared" si="16"/>
        <v>25100.7</v>
      </c>
      <c r="BP63" s="46">
        <f t="shared" si="17"/>
        <v>23007.4</v>
      </c>
      <c r="BQ63" s="53">
        <v>0</v>
      </c>
      <c r="BR63" s="53">
        <v>0</v>
      </c>
      <c r="BS63" s="53">
        <v>0</v>
      </c>
      <c r="BT63" s="53">
        <v>0</v>
      </c>
      <c r="BU63" s="53">
        <v>0</v>
      </c>
      <c r="BV63" s="53">
        <v>0</v>
      </c>
      <c r="BW63" s="53">
        <v>25100.7</v>
      </c>
      <c r="BX63" s="53">
        <v>23007.4</v>
      </c>
      <c r="BY63" s="46">
        <f t="shared" si="57"/>
        <v>26646.3</v>
      </c>
      <c r="BZ63" s="53">
        <v>0</v>
      </c>
      <c r="CA63" s="53">
        <v>0</v>
      </c>
      <c r="CB63" s="53">
        <v>0</v>
      </c>
      <c r="CC63" s="53">
        <v>26646.3</v>
      </c>
      <c r="CD63" s="46">
        <f t="shared" si="58"/>
        <v>54676</v>
      </c>
      <c r="CE63" s="53">
        <v>0</v>
      </c>
      <c r="CF63" s="53">
        <v>0</v>
      </c>
      <c r="CG63" s="53">
        <v>0</v>
      </c>
      <c r="CH63" s="53">
        <v>54676</v>
      </c>
      <c r="CI63" s="46">
        <f t="shared" si="51"/>
        <v>73532.100000000006</v>
      </c>
      <c r="CJ63" s="53">
        <v>0</v>
      </c>
      <c r="CK63" s="53">
        <v>0</v>
      </c>
      <c r="CL63" s="53">
        <v>0</v>
      </c>
      <c r="CM63" s="53">
        <v>73532.100000000006</v>
      </c>
      <c r="CN63" s="46">
        <f t="shared" si="52"/>
        <v>73532.100000000006</v>
      </c>
      <c r="CO63" s="47">
        <f t="shared" si="59"/>
        <v>0</v>
      </c>
      <c r="CP63" s="47">
        <f t="shared" si="60"/>
        <v>0</v>
      </c>
      <c r="CQ63" s="47">
        <f t="shared" si="61"/>
        <v>0</v>
      </c>
      <c r="CR63" s="47">
        <f t="shared" si="62"/>
        <v>73532.100000000006</v>
      </c>
      <c r="CS63" s="46">
        <f t="shared" si="63"/>
        <v>25100.7</v>
      </c>
      <c r="CT63" s="53">
        <v>0</v>
      </c>
      <c r="CU63" s="53">
        <v>0</v>
      </c>
      <c r="CV63" s="53">
        <v>0</v>
      </c>
      <c r="CW63" s="53">
        <v>25100.7</v>
      </c>
      <c r="CX63" s="46">
        <f t="shared" si="64"/>
        <v>26646.3</v>
      </c>
      <c r="CY63" s="53">
        <v>0</v>
      </c>
      <c r="CZ63" s="53">
        <v>0</v>
      </c>
      <c r="DA63" s="53">
        <v>0</v>
      </c>
      <c r="DB63" s="53">
        <v>26646.3</v>
      </c>
      <c r="DC63" s="46">
        <f t="shared" si="65"/>
        <v>54676</v>
      </c>
      <c r="DD63" s="53">
        <v>0</v>
      </c>
      <c r="DE63" s="53">
        <v>0</v>
      </c>
      <c r="DF63" s="53">
        <v>0</v>
      </c>
      <c r="DG63" s="53">
        <v>54676</v>
      </c>
      <c r="DH63" s="46">
        <f t="shared" si="66"/>
        <v>25100.7</v>
      </c>
      <c r="DI63" s="53">
        <v>0</v>
      </c>
      <c r="DJ63" s="53">
        <v>0</v>
      </c>
      <c r="DK63" s="53">
        <v>0</v>
      </c>
      <c r="DL63" s="53">
        <v>25100.7</v>
      </c>
      <c r="DM63" s="46">
        <f t="shared" si="67"/>
        <v>26646.3</v>
      </c>
      <c r="DN63" s="53">
        <v>0</v>
      </c>
      <c r="DO63" s="53">
        <v>0</v>
      </c>
      <c r="DP63" s="53">
        <v>0</v>
      </c>
      <c r="DQ63" s="53">
        <v>26646.3</v>
      </c>
      <c r="DR63" s="46">
        <f t="shared" si="68"/>
        <v>54676</v>
      </c>
      <c r="DS63" s="53">
        <v>0</v>
      </c>
      <c r="DT63" s="53">
        <v>0</v>
      </c>
      <c r="DU63" s="53">
        <v>0</v>
      </c>
      <c r="DV63" s="53">
        <v>54676</v>
      </c>
      <c r="DW63" s="49" t="s">
        <v>381</v>
      </c>
      <c r="DX63" s="50" t="s">
        <v>5</v>
      </c>
    </row>
    <row r="64" spans="1:128" s="51" customFormat="1" ht="42" customHeight="1" x14ac:dyDescent="0.2">
      <c r="A64" s="39"/>
      <c r="B64" s="40">
        <v>401000052</v>
      </c>
      <c r="C64" s="41">
        <v>5</v>
      </c>
      <c r="D64" s="29" t="s">
        <v>624</v>
      </c>
      <c r="E64" s="42">
        <v>2553</v>
      </c>
      <c r="F64" s="29" t="s">
        <v>151</v>
      </c>
      <c r="G64" s="29" t="s">
        <v>275</v>
      </c>
      <c r="H64" s="29" t="s">
        <v>149</v>
      </c>
      <c r="I64" s="29"/>
      <c r="J64" s="29" t="s">
        <v>1</v>
      </c>
      <c r="K64" s="29"/>
      <c r="L64" s="43"/>
      <c r="M64" s="29" t="s">
        <v>270</v>
      </c>
      <c r="N64" s="29" t="s">
        <v>35</v>
      </c>
      <c r="O64" s="29" t="s">
        <v>163</v>
      </c>
      <c r="P64" s="29"/>
      <c r="Q64" s="29" t="s">
        <v>1</v>
      </c>
      <c r="R64" s="29"/>
      <c r="S64" s="43"/>
      <c r="T64" s="29"/>
      <c r="U64" s="29" t="s">
        <v>1</v>
      </c>
      <c r="V64" s="29"/>
      <c r="W64" s="29"/>
      <c r="X64" s="29" t="s">
        <v>1</v>
      </c>
      <c r="Y64" s="29"/>
      <c r="Z64" s="29"/>
      <c r="AA64" s="29" t="s">
        <v>1</v>
      </c>
      <c r="AB64" s="29"/>
      <c r="AC64" s="29"/>
      <c r="AD64" s="29" t="s">
        <v>1</v>
      </c>
      <c r="AE64" s="29"/>
      <c r="AF64" s="29" t="s">
        <v>160</v>
      </c>
      <c r="AG64" s="29" t="s">
        <v>159</v>
      </c>
      <c r="AH64" s="29" t="s">
        <v>158</v>
      </c>
      <c r="AI64" s="57" t="s">
        <v>274</v>
      </c>
      <c r="AJ64" s="41" t="s">
        <v>157</v>
      </c>
      <c r="AK64" s="46">
        <f t="shared" si="9"/>
        <v>4565.8999999999996</v>
      </c>
      <c r="AL64" s="46">
        <f t="shared" si="10"/>
        <v>4368.3</v>
      </c>
      <c r="AM64" s="53">
        <v>0</v>
      </c>
      <c r="AN64" s="53">
        <v>0</v>
      </c>
      <c r="AO64" s="53">
        <v>0</v>
      </c>
      <c r="AP64" s="53">
        <v>0</v>
      </c>
      <c r="AQ64" s="53">
        <v>0</v>
      </c>
      <c r="AR64" s="53">
        <v>0</v>
      </c>
      <c r="AS64" s="53">
        <v>4565.8999999999996</v>
      </c>
      <c r="AT64" s="53">
        <v>4368.3</v>
      </c>
      <c r="AU64" s="46">
        <f t="shared" si="53"/>
        <v>4940.7</v>
      </c>
      <c r="AV64" s="53">
        <v>0</v>
      </c>
      <c r="AW64" s="53">
        <v>0</v>
      </c>
      <c r="AX64" s="53">
        <v>0</v>
      </c>
      <c r="AY64" s="53">
        <v>4940.7</v>
      </c>
      <c r="AZ64" s="46">
        <f t="shared" si="54"/>
        <v>4940.7</v>
      </c>
      <c r="BA64" s="53">
        <v>0</v>
      </c>
      <c r="BB64" s="53">
        <v>0</v>
      </c>
      <c r="BC64" s="53">
        <v>0</v>
      </c>
      <c r="BD64" s="53">
        <v>4940.7</v>
      </c>
      <c r="BE64" s="46">
        <f t="shared" si="55"/>
        <v>4940.7</v>
      </c>
      <c r="BF64" s="53">
        <v>0</v>
      </c>
      <c r="BG64" s="53">
        <v>0</v>
      </c>
      <c r="BH64" s="54">
        <v>0</v>
      </c>
      <c r="BI64" s="53">
        <v>4940.7</v>
      </c>
      <c r="BJ64" s="46">
        <f t="shared" si="56"/>
        <v>4940.7</v>
      </c>
      <c r="BK64" s="46">
        <f t="shared" si="47"/>
        <v>0</v>
      </c>
      <c r="BL64" s="46">
        <f t="shared" si="48"/>
        <v>0</v>
      </c>
      <c r="BM64" s="46">
        <f t="shared" si="49"/>
        <v>0</v>
      </c>
      <c r="BN64" s="46">
        <f t="shared" si="50"/>
        <v>4940.7</v>
      </c>
      <c r="BO64" s="46">
        <f t="shared" si="16"/>
        <v>4565.8999999999996</v>
      </c>
      <c r="BP64" s="46">
        <f t="shared" si="17"/>
        <v>4368.3</v>
      </c>
      <c r="BQ64" s="53">
        <v>0</v>
      </c>
      <c r="BR64" s="53">
        <v>0</v>
      </c>
      <c r="BS64" s="53">
        <v>0</v>
      </c>
      <c r="BT64" s="53">
        <v>0</v>
      </c>
      <c r="BU64" s="53">
        <v>0</v>
      </c>
      <c r="BV64" s="53">
        <v>0</v>
      </c>
      <c r="BW64" s="53">
        <v>4565.8999999999996</v>
      </c>
      <c r="BX64" s="53">
        <v>4368.3</v>
      </c>
      <c r="BY64" s="46">
        <f t="shared" si="57"/>
        <v>4940.7</v>
      </c>
      <c r="BZ64" s="53">
        <v>0</v>
      </c>
      <c r="CA64" s="53">
        <v>0</v>
      </c>
      <c r="CB64" s="53">
        <v>0</v>
      </c>
      <c r="CC64" s="53">
        <v>4940.7</v>
      </c>
      <c r="CD64" s="46">
        <f t="shared" si="58"/>
        <v>4940.7</v>
      </c>
      <c r="CE64" s="53">
        <v>0</v>
      </c>
      <c r="CF64" s="53">
        <v>0</v>
      </c>
      <c r="CG64" s="53">
        <v>0</v>
      </c>
      <c r="CH64" s="53">
        <v>4940.7</v>
      </c>
      <c r="CI64" s="46">
        <f t="shared" si="51"/>
        <v>4940.7</v>
      </c>
      <c r="CJ64" s="53">
        <v>0</v>
      </c>
      <c r="CK64" s="53">
        <v>0</v>
      </c>
      <c r="CL64" s="53">
        <v>0</v>
      </c>
      <c r="CM64" s="53">
        <v>4940.7</v>
      </c>
      <c r="CN64" s="46">
        <f t="shared" si="52"/>
        <v>4940.7</v>
      </c>
      <c r="CO64" s="47">
        <f t="shared" si="59"/>
        <v>0</v>
      </c>
      <c r="CP64" s="47">
        <f t="shared" si="60"/>
        <v>0</v>
      </c>
      <c r="CQ64" s="47">
        <f t="shared" si="61"/>
        <v>0</v>
      </c>
      <c r="CR64" s="47">
        <f t="shared" si="62"/>
        <v>4940.7</v>
      </c>
      <c r="CS64" s="46">
        <f t="shared" si="63"/>
        <v>4565.8999999999996</v>
      </c>
      <c r="CT64" s="53">
        <v>0</v>
      </c>
      <c r="CU64" s="53">
        <v>0</v>
      </c>
      <c r="CV64" s="53">
        <v>0</v>
      </c>
      <c r="CW64" s="53">
        <v>4565.8999999999996</v>
      </c>
      <c r="CX64" s="46">
        <f t="shared" si="64"/>
        <v>4940.7</v>
      </c>
      <c r="CY64" s="53">
        <v>0</v>
      </c>
      <c r="CZ64" s="53">
        <v>0</v>
      </c>
      <c r="DA64" s="53">
        <v>0</v>
      </c>
      <c r="DB64" s="53">
        <v>4940.7</v>
      </c>
      <c r="DC64" s="46">
        <f t="shared" si="65"/>
        <v>4940.7</v>
      </c>
      <c r="DD64" s="53">
        <v>0</v>
      </c>
      <c r="DE64" s="53">
        <v>0</v>
      </c>
      <c r="DF64" s="53">
        <v>0</v>
      </c>
      <c r="DG64" s="53">
        <v>4940.7</v>
      </c>
      <c r="DH64" s="46">
        <f t="shared" si="66"/>
        <v>4565.8999999999996</v>
      </c>
      <c r="DI64" s="53">
        <v>0</v>
      </c>
      <c r="DJ64" s="53">
        <v>0</v>
      </c>
      <c r="DK64" s="53">
        <v>0</v>
      </c>
      <c r="DL64" s="53">
        <v>4565.8999999999996</v>
      </c>
      <c r="DM64" s="46">
        <f t="shared" si="67"/>
        <v>4940.7</v>
      </c>
      <c r="DN64" s="53">
        <v>0</v>
      </c>
      <c r="DO64" s="53">
        <v>0</v>
      </c>
      <c r="DP64" s="53">
        <v>0</v>
      </c>
      <c r="DQ64" s="53">
        <v>4940.7</v>
      </c>
      <c r="DR64" s="46">
        <f t="shared" si="68"/>
        <v>4940.7</v>
      </c>
      <c r="DS64" s="53">
        <v>0</v>
      </c>
      <c r="DT64" s="53">
        <v>0</v>
      </c>
      <c r="DU64" s="53">
        <v>0</v>
      </c>
      <c r="DV64" s="53">
        <v>4940.7</v>
      </c>
      <c r="DW64" s="49" t="s">
        <v>381</v>
      </c>
      <c r="DX64" s="50" t="s">
        <v>5</v>
      </c>
    </row>
    <row r="65" spans="1:128" s="51" customFormat="1" ht="162" customHeight="1" x14ac:dyDescent="0.2">
      <c r="A65" s="39"/>
      <c r="B65" s="40">
        <v>401000053</v>
      </c>
      <c r="C65" s="41">
        <v>5</v>
      </c>
      <c r="D65" s="29" t="s">
        <v>625</v>
      </c>
      <c r="E65" s="42">
        <v>2554</v>
      </c>
      <c r="F65" s="29" t="s">
        <v>273</v>
      </c>
      <c r="G65" s="29" t="s">
        <v>272</v>
      </c>
      <c r="H65" s="29" t="s">
        <v>271</v>
      </c>
      <c r="I65" s="29"/>
      <c r="J65" s="29" t="s">
        <v>1</v>
      </c>
      <c r="K65" s="29"/>
      <c r="L65" s="43"/>
      <c r="M65" s="29" t="s">
        <v>270</v>
      </c>
      <c r="N65" s="29" t="s">
        <v>35</v>
      </c>
      <c r="O65" s="29" t="s">
        <v>163</v>
      </c>
      <c r="P65" s="29"/>
      <c r="Q65" s="29" t="s">
        <v>1</v>
      </c>
      <c r="R65" s="29"/>
      <c r="S65" s="43"/>
      <c r="T65" s="29"/>
      <c r="U65" s="29" t="s">
        <v>1</v>
      </c>
      <c r="V65" s="29"/>
      <c r="W65" s="29"/>
      <c r="X65" s="29" t="s">
        <v>1</v>
      </c>
      <c r="Y65" s="29"/>
      <c r="Z65" s="29" t="s">
        <v>269</v>
      </c>
      <c r="AA65" s="29" t="s">
        <v>268</v>
      </c>
      <c r="AB65" s="29" t="s">
        <v>267</v>
      </c>
      <c r="AC65" s="29"/>
      <c r="AD65" s="29" t="s">
        <v>1</v>
      </c>
      <c r="AE65" s="29"/>
      <c r="AF65" s="29" t="s">
        <v>266</v>
      </c>
      <c r="AG65" s="29" t="s">
        <v>265</v>
      </c>
      <c r="AH65" s="29" t="s">
        <v>264</v>
      </c>
      <c r="AI65" s="57" t="s">
        <v>201</v>
      </c>
      <c r="AJ65" s="41" t="s">
        <v>263</v>
      </c>
      <c r="AK65" s="46">
        <f t="shared" si="9"/>
        <v>17467.2</v>
      </c>
      <c r="AL65" s="46">
        <f t="shared" si="10"/>
        <v>17005.099999999999</v>
      </c>
      <c r="AM65" s="53">
        <v>0</v>
      </c>
      <c r="AN65" s="53">
        <v>0</v>
      </c>
      <c r="AO65" s="53">
        <v>0</v>
      </c>
      <c r="AP65" s="53">
        <v>0</v>
      </c>
      <c r="AQ65" s="53">
        <v>0</v>
      </c>
      <c r="AR65" s="53">
        <v>0</v>
      </c>
      <c r="AS65" s="53">
        <v>17467.2</v>
      </c>
      <c r="AT65" s="53">
        <v>17005.099999999999</v>
      </c>
      <c r="AU65" s="46">
        <f t="shared" si="53"/>
        <v>18294.599999999999</v>
      </c>
      <c r="AV65" s="53">
        <v>0</v>
      </c>
      <c r="AW65" s="53">
        <v>0</v>
      </c>
      <c r="AX65" s="53">
        <v>0</v>
      </c>
      <c r="AY65" s="53">
        <v>18294.599999999999</v>
      </c>
      <c r="AZ65" s="46">
        <f t="shared" si="54"/>
        <v>18279.3</v>
      </c>
      <c r="BA65" s="53">
        <v>0</v>
      </c>
      <c r="BB65" s="53">
        <v>0</v>
      </c>
      <c r="BC65" s="53">
        <v>0</v>
      </c>
      <c r="BD65" s="53">
        <v>18279.3</v>
      </c>
      <c r="BE65" s="46">
        <f t="shared" si="55"/>
        <v>18279.3</v>
      </c>
      <c r="BF65" s="53">
        <v>0</v>
      </c>
      <c r="BG65" s="53">
        <v>0</v>
      </c>
      <c r="BH65" s="54">
        <v>0</v>
      </c>
      <c r="BI65" s="53">
        <v>18279.3</v>
      </c>
      <c r="BJ65" s="46">
        <f t="shared" si="56"/>
        <v>18279.3</v>
      </c>
      <c r="BK65" s="46">
        <f t="shared" si="47"/>
        <v>0</v>
      </c>
      <c r="BL65" s="46">
        <f t="shared" si="48"/>
        <v>0</v>
      </c>
      <c r="BM65" s="46">
        <f t="shared" si="49"/>
        <v>0</v>
      </c>
      <c r="BN65" s="46">
        <f t="shared" si="50"/>
        <v>18279.3</v>
      </c>
      <c r="BO65" s="46">
        <f t="shared" si="16"/>
        <v>17467.2</v>
      </c>
      <c r="BP65" s="46">
        <f t="shared" si="17"/>
        <v>17005.099999999999</v>
      </c>
      <c r="BQ65" s="53">
        <v>0</v>
      </c>
      <c r="BR65" s="53">
        <v>0</v>
      </c>
      <c r="BS65" s="53">
        <v>0</v>
      </c>
      <c r="BT65" s="53">
        <v>0</v>
      </c>
      <c r="BU65" s="53">
        <v>0</v>
      </c>
      <c r="BV65" s="53">
        <v>0</v>
      </c>
      <c r="BW65" s="53">
        <v>17467.2</v>
      </c>
      <c r="BX65" s="53">
        <v>17005.099999999999</v>
      </c>
      <c r="BY65" s="46">
        <f t="shared" si="57"/>
        <v>18294.599999999999</v>
      </c>
      <c r="BZ65" s="53">
        <v>0</v>
      </c>
      <c r="CA65" s="53">
        <v>0</v>
      </c>
      <c r="CB65" s="53">
        <v>0</v>
      </c>
      <c r="CC65" s="53">
        <v>18294.599999999999</v>
      </c>
      <c r="CD65" s="46">
        <f t="shared" si="58"/>
        <v>18279.3</v>
      </c>
      <c r="CE65" s="53">
        <v>0</v>
      </c>
      <c r="CF65" s="53">
        <v>0</v>
      </c>
      <c r="CG65" s="53">
        <v>0</v>
      </c>
      <c r="CH65" s="53">
        <v>18279.3</v>
      </c>
      <c r="CI65" s="46">
        <f t="shared" si="51"/>
        <v>18279.3</v>
      </c>
      <c r="CJ65" s="53">
        <v>0</v>
      </c>
      <c r="CK65" s="53">
        <v>0</v>
      </c>
      <c r="CL65" s="53">
        <v>0</v>
      </c>
      <c r="CM65" s="53">
        <v>18279.3</v>
      </c>
      <c r="CN65" s="46">
        <f t="shared" si="52"/>
        <v>18279.3</v>
      </c>
      <c r="CO65" s="47">
        <f t="shared" si="59"/>
        <v>0</v>
      </c>
      <c r="CP65" s="47">
        <f t="shared" si="60"/>
        <v>0</v>
      </c>
      <c r="CQ65" s="47">
        <f t="shared" si="61"/>
        <v>0</v>
      </c>
      <c r="CR65" s="47">
        <f t="shared" si="62"/>
        <v>18279.3</v>
      </c>
      <c r="CS65" s="46">
        <f t="shared" si="63"/>
        <v>17467.2</v>
      </c>
      <c r="CT65" s="53">
        <v>0</v>
      </c>
      <c r="CU65" s="53">
        <v>0</v>
      </c>
      <c r="CV65" s="53">
        <v>0</v>
      </c>
      <c r="CW65" s="53">
        <v>17467.2</v>
      </c>
      <c r="CX65" s="46">
        <f t="shared" si="64"/>
        <v>18294.599999999999</v>
      </c>
      <c r="CY65" s="53">
        <v>0</v>
      </c>
      <c r="CZ65" s="53">
        <v>0</v>
      </c>
      <c r="DA65" s="53">
        <v>0</v>
      </c>
      <c r="DB65" s="53">
        <v>18294.599999999999</v>
      </c>
      <c r="DC65" s="46">
        <f t="shared" si="65"/>
        <v>18279.3</v>
      </c>
      <c r="DD65" s="53">
        <v>0</v>
      </c>
      <c r="DE65" s="53">
        <v>0</v>
      </c>
      <c r="DF65" s="53">
        <v>0</v>
      </c>
      <c r="DG65" s="53">
        <v>18279.3</v>
      </c>
      <c r="DH65" s="46">
        <f t="shared" si="66"/>
        <v>17467.2</v>
      </c>
      <c r="DI65" s="53">
        <v>0</v>
      </c>
      <c r="DJ65" s="53">
        <v>0</v>
      </c>
      <c r="DK65" s="53">
        <v>0</v>
      </c>
      <c r="DL65" s="53">
        <v>17467.2</v>
      </c>
      <c r="DM65" s="46">
        <f t="shared" si="67"/>
        <v>18294.599999999999</v>
      </c>
      <c r="DN65" s="53">
        <v>0</v>
      </c>
      <c r="DO65" s="53">
        <v>0</v>
      </c>
      <c r="DP65" s="53">
        <v>0</v>
      </c>
      <c r="DQ65" s="53">
        <v>18294.599999999999</v>
      </c>
      <c r="DR65" s="46">
        <f t="shared" si="68"/>
        <v>18279.3</v>
      </c>
      <c r="DS65" s="53">
        <v>0</v>
      </c>
      <c r="DT65" s="53">
        <v>0</v>
      </c>
      <c r="DU65" s="53">
        <v>0</v>
      </c>
      <c r="DV65" s="53">
        <v>18279.3</v>
      </c>
      <c r="DW65" s="49" t="s">
        <v>381</v>
      </c>
      <c r="DX65" s="50" t="s">
        <v>5</v>
      </c>
    </row>
    <row r="66" spans="1:128" s="51" customFormat="1" ht="45" customHeight="1" x14ac:dyDescent="0.2">
      <c r="A66" s="39"/>
      <c r="B66" s="40">
        <v>401000054</v>
      </c>
      <c r="C66" s="41">
        <v>5</v>
      </c>
      <c r="D66" s="29" t="s">
        <v>626</v>
      </c>
      <c r="E66" s="42">
        <v>2555</v>
      </c>
      <c r="F66" s="29" t="s">
        <v>151</v>
      </c>
      <c r="G66" s="29" t="s">
        <v>262</v>
      </c>
      <c r="H66" s="29" t="s">
        <v>149</v>
      </c>
      <c r="I66" s="29"/>
      <c r="J66" s="29" t="s">
        <v>1</v>
      </c>
      <c r="K66" s="29"/>
      <c r="L66" s="43"/>
      <c r="M66" s="29"/>
      <c r="N66" s="29" t="s">
        <v>1</v>
      </c>
      <c r="O66" s="29"/>
      <c r="P66" s="29"/>
      <c r="Q66" s="29" t="s">
        <v>1</v>
      </c>
      <c r="R66" s="29"/>
      <c r="S66" s="43"/>
      <c r="T66" s="29"/>
      <c r="U66" s="29" t="s">
        <v>1</v>
      </c>
      <c r="V66" s="29"/>
      <c r="W66" s="29"/>
      <c r="X66" s="29" t="s">
        <v>1</v>
      </c>
      <c r="Y66" s="29"/>
      <c r="Z66" s="29" t="s">
        <v>261</v>
      </c>
      <c r="AA66" s="29" t="s">
        <v>54</v>
      </c>
      <c r="AB66" s="29" t="s">
        <v>260</v>
      </c>
      <c r="AC66" s="29"/>
      <c r="AD66" s="29" t="s">
        <v>1</v>
      </c>
      <c r="AE66" s="29"/>
      <c r="AF66" s="29" t="s">
        <v>259</v>
      </c>
      <c r="AG66" s="29" t="s">
        <v>258</v>
      </c>
      <c r="AH66" s="29" t="s">
        <v>257</v>
      </c>
      <c r="AI66" s="57" t="s">
        <v>7</v>
      </c>
      <c r="AJ66" s="41" t="s">
        <v>256</v>
      </c>
      <c r="AK66" s="46">
        <f t="shared" si="9"/>
        <v>3098.5</v>
      </c>
      <c r="AL66" s="46">
        <f t="shared" si="10"/>
        <v>2984.5</v>
      </c>
      <c r="AM66" s="53">
        <v>0</v>
      </c>
      <c r="AN66" s="53">
        <v>0</v>
      </c>
      <c r="AO66" s="53">
        <v>0</v>
      </c>
      <c r="AP66" s="53">
        <v>0</v>
      </c>
      <c r="AQ66" s="53">
        <v>0</v>
      </c>
      <c r="AR66" s="53">
        <v>0</v>
      </c>
      <c r="AS66" s="53">
        <v>3098.5</v>
      </c>
      <c r="AT66" s="53">
        <v>2984.5</v>
      </c>
      <c r="AU66" s="46">
        <f t="shared" si="53"/>
        <v>3281</v>
      </c>
      <c r="AV66" s="53">
        <v>0</v>
      </c>
      <c r="AW66" s="53">
        <v>0</v>
      </c>
      <c r="AX66" s="53">
        <v>0</v>
      </c>
      <c r="AY66" s="53">
        <v>3281</v>
      </c>
      <c r="AZ66" s="46">
        <f t="shared" si="54"/>
        <v>3281</v>
      </c>
      <c r="BA66" s="53">
        <v>0</v>
      </c>
      <c r="BB66" s="53">
        <v>0</v>
      </c>
      <c r="BC66" s="53">
        <v>0</v>
      </c>
      <c r="BD66" s="53">
        <v>3281</v>
      </c>
      <c r="BE66" s="46">
        <f t="shared" si="55"/>
        <v>3281</v>
      </c>
      <c r="BF66" s="53">
        <v>0</v>
      </c>
      <c r="BG66" s="53">
        <v>0</v>
      </c>
      <c r="BH66" s="54">
        <v>0</v>
      </c>
      <c r="BI66" s="53">
        <v>3281</v>
      </c>
      <c r="BJ66" s="46">
        <f t="shared" si="56"/>
        <v>3281</v>
      </c>
      <c r="BK66" s="46">
        <f t="shared" si="47"/>
        <v>0</v>
      </c>
      <c r="BL66" s="46">
        <f t="shared" si="48"/>
        <v>0</v>
      </c>
      <c r="BM66" s="46">
        <f t="shared" si="49"/>
        <v>0</v>
      </c>
      <c r="BN66" s="46">
        <f t="shared" si="50"/>
        <v>3281</v>
      </c>
      <c r="BO66" s="46">
        <f t="shared" si="16"/>
        <v>3098.5</v>
      </c>
      <c r="BP66" s="46">
        <f t="shared" si="17"/>
        <v>2984.5</v>
      </c>
      <c r="BQ66" s="53">
        <v>0</v>
      </c>
      <c r="BR66" s="53">
        <v>0</v>
      </c>
      <c r="BS66" s="53">
        <v>0</v>
      </c>
      <c r="BT66" s="53">
        <v>0</v>
      </c>
      <c r="BU66" s="53">
        <v>0</v>
      </c>
      <c r="BV66" s="53">
        <v>0</v>
      </c>
      <c r="BW66" s="53">
        <v>3098.5</v>
      </c>
      <c r="BX66" s="53">
        <v>2984.5</v>
      </c>
      <c r="BY66" s="46">
        <f t="shared" si="57"/>
        <v>3281</v>
      </c>
      <c r="BZ66" s="53">
        <v>0</v>
      </c>
      <c r="CA66" s="53">
        <v>0</v>
      </c>
      <c r="CB66" s="53">
        <v>0</v>
      </c>
      <c r="CC66" s="53">
        <v>3281</v>
      </c>
      <c r="CD66" s="46">
        <f t="shared" si="58"/>
        <v>3281</v>
      </c>
      <c r="CE66" s="53">
        <v>0</v>
      </c>
      <c r="CF66" s="53">
        <v>0</v>
      </c>
      <c r="CG66" s="53">
        <v>0</v>
      </c>
      <c r="CH66" s="53">
        <v>3281</v>
      </c>
      <c r="CI66" s="46">
        <f t="shared" si="51"/>
        <v>3281</v>
      </c>
      <c r="CJ66" s="53">
        <v>0</v>
      </c>
      <c r="CK66" s="53">
        <v>0</v>
      </c>
      <c r="CL66" s="53">
        <v>0</v>
      </c>
      <c r="CM66" s="53">
        <v>3281</v>
      </c>
      <c r="CN66" s="46">
        <f t="shared" si="52"/>
        <v>3281</v>
      </c>
      <c r="CO66" s="47">
        <f t="shared" si="59"/>
        <v>0</v>
      </c>
      <c r="CP66" s="47">
        <f t="shared" si="60"/>
        <v>0</v>
      </c>
      <c r="CQ66" s="47">
        <f t="shared" si="61"/>
        <v>0</v>
      </c>
      <c r="CR66" s="47">
        <f t="shared" si="62"/>
        <v>3281</v>
      </c>
      <c r="CS66" s="46">
        <f t="shared" si="63"/>
        <v>3098.5</v>
      </c>
      <c r="CT66" s="53">
        <v>0</v>
      </c>
      <c r="CU66" s="53">
        <v>0</v>
      </c>
      <c r="CV66" s="53">
        <v>0</v>
      </c>
      <c r="CW66" s="53">
        <v>3098.5</v>
      </c>
      <c r="CX66" s="46">
        <f t="shared" si="64"/>
        <v>3281</v>
      </c>
      <c r="CY66" s="53">
        <v>0</v>
      </c>
      <c r="CZ66" s="53">
        <v>0</v>
      </c>
      <c r="DA66" s="53">
        <v>0</v>
      </c>
      <c r="DB66" s="53">
        <v>3281</v>
      </c>
      <c r="DC66" s="46">
        <f t="shared" si="65"/>
        <v>3281</v>
      </c>
      <c r="DD66" s="53">
        <v>0</v>
      </c>
      <c r="DE66" s="53">
        <v>0</v>
      </c>
      <c r="DF66" s="53">
        <v>0</v>
      </c>
      <c r="DG66" s="53">
        <v>3281</v>
      </c>
      <c r="DH66" s="46">
        <f t="shared" si="66"/>
        <v>3098.5</v>
      </c>
      <c r="DI66" s="53">
        <v>0</v>
      </c>
      <c r="DJ66" s="53">
        <v>0</v>
      </c>
      <c r="DK66" s="53">
        <v>0</v>
      </c>
      <c r="DL66" s="53">
        <v>3098.5</v>
      </c>
      <c r="DM66" s="46">
        <f t="shared" si="67"/>
        <v>3281</v>
      </c>
      <c r="DN66" s="53">
        <v>0</v>
      </c>
      <c r="DO66" s="53">
        <v>0</v>
      </c>
      <c r="DP66" s="53">
        <v>0</v>
      </c>
      <c r="DQ66" s="53">
        <v>3281</v>
      </c>
      <c r="DR66" s="46">
        <f t="shared" si="68"/>
        <v>3281</v>
      </c>
      <c r="DS66" s="53">
        <v>0</v>
      </c>
      <c r="DT66" s="53">
        <v>0</v>
      </c>
      <c r="DU66" s="53">
        <v>0</v>
      </c>
      <c r="DV66" s="53">
        <v>3281</v>
      </c>
      <c r="DW66" s="49" t="s">
        <v>381</v>
      </c>
      <c r="DX66" s="50" t="s">
        <v>5</v>
      </c>
    </row>
    <row r="67" spans="1:128" s="51" customFormat="1" ht="130.5" customHeight="1" x14ac:dyDescent="0.2">
      <c r="A67" s="39"/>
      <c r="B67" s="40">
        <v>401000055</v>
      </c>
      <c r="C67" s="41">
        <v>5</v>
      </c>
      <c r="D67" s="29" t="s">
        <v>627</v>
      </c>
      <c r="E67" s="42">
        <v>2556</v>
      </c>
      <c r="F67" s="29" t="s">
        <v>255</v>
      </c>
      <c r="G67" s="29" t="s">
        <v>254</v>
      </c>
      <c r="H67" s="29" t="s">
        <v>253</v>
      </c>
      <c r="I67" s="29"/>
      <c r="J67" s="29" t="s">
        <v>1</v>
      </c>
      <c r="K67" s="29"/>
      <c r="L67" s="43"/>
      <c r="M67" s="29"/>
      <c r="N67" s="29" t="s">
        <v>1</v>
      </c>
      <c r="O67" s="29"/>
      <c r="P67" s="29"/>
      <c r="Q67" s="29" t="s">
        <v>1</v>
      </c>
      <c r="R67" s="29"/>
      <c r="S67" s="43"/>
      <c r="T67" s="29"/>
      <c r="U67" s="29" t="s">
        <v>1</v>
      </c>
      <c r="V67" s="29"/>
      <c r="W67" s="29"/>
      <c r="X67" s="29" t="s">
        <v>1</v>
      </c>
      <c r="Y67" s="29"/>
      <c r="Z67" s="29"/>
      <c r="AA67" s="29" t="s">
        <v>1</v>
      </c>
      <c r="AB67" s="29"/>
      <c r="AC67" s="29"/>
      <c r="AD67" s="29" t="s">
        <v>1</v>
      </c>
      <c r="AE67" s="29"/>
      <c r="AF67" s="29" t="s">
        <v>252</v>
      </c>
      <c r="AG67" s="29" t="s">
        <v>251</v>
      </c>
      <c r="AH67" s="29" t="s">
        <v>250</v>
      </c>
      <c r="AI67" s="52" t="s">
        <v>201</v>
      </c>
      <c r="AJ67" s="60" t="s">
        <v>249</v>
      </c>
      <c r="AK67" s="46">
        <f t="shared" si="9"/>
        <v>0</v>
      </c>
      <c r="AL67" s="46">
        <f t="shared" si="10"/>
        <v>0</v>
      </c>
      <c r="AM67" s="61">
        <v>0</v>
      </c>
      <c r="AN67" s="61">
        <v>0</v>
      </c>
      <c r="AO67" s="61">
        <v>0</v>
      </c>
      <c r="AP67" s="61">
        <v>0</v>
      </c>
      <c r="AQ67" s="61">
        <v>0</v>
      </c>
      <c r="AR67" s="61">
        <v>0</v>
      </c>
      <c r="AS67" s="61">
        <v>0</v>
      </c>
      <c r="AT67" s="61">
        <v>0</v>
      </c>
      <c r="AU67" s="46">
        <f t="shared" si="53"/>
        <v>20000</v>
      </c>
      <c r="AV67" s="61">
        <v>0</v>
      </c>
      <c r="AW67" s="61">
        <v>0</v>
      </c>
      <c r="AX67" s="61">
        <v>0</v>
      </c>
      <c r="AY67" s="61">
        <v>20000</v>
      </c>
      <c r="AZ67" s="46">
        <f t="shared" si="54"/>
        <v>10000</v>
      </c>
      <c r="BA67" s="61">
        <v>0</v>
      </c>
      <c r="BB67" s="61">
        <v>0</v>
      </c>
      <c r="BC67" s="61">
        <v>0</v>
      </c>
      <c r="BD67" s="61">
        <v>10000</v>
      </c>
      <c r="BE67" s="46">
        <f t="shared" si="55"/>
        <v>10000</v>
      </c>
      <c r="BF67" s="61">
        <v>0</v>
      </c>
      <c r="BG67" s="61">
        <v>0</v>
      </c>
      <c r="BH67" s="46">
        <v>0</v>
      </c>
      <c r="BI67" s="61">
        <v>10000</v>
      </c>
      <c r="BJ67" s="46">
        <f t="shared" si="56"/>
        <v>10000</v>
      </c>
      <c r="BK67" s="46">
        <f t="shared" si="47"/>
        <v>0</v>
      </c>
      <c r="BL67" s="46">
        <f t="shared" si="48"/>
        <v>0</v>
      </c>
      <c r="BM67" s="46">
        <f t="shared" si="49"/>
        <v>0</v>
      </c>
      <c r="BN67" s="46">
        <f t="shared" si="50"/>
        <v>10000</v>
      </c>
      <c r="BO67" s="46">
        <f t="shared" si="16"/>
        <v>0</v>
      </c>
      <c r="BP67" s="46">
        <f t="shared" si="17"/>
        <v>0</v>
      </c>
      <c r="BQ67" s="61">
        <v>0</v>
      </c>
      <c r="BR67" s="61">
        <v>0</v>
      </c>
      <c r="BS67" s="61">
        <v>0</v>
      </c>
      <c r="BT67" s="61">
        <v>0</v>
      </c>
      <c r="BU67" s="61">
        <v>0</v>
      </c>
      <c r="BV67" s="61">
        <v>0</v>
      </c>
      <c r="BW67" s="61">
        <v>0</v>
      </c>
      <c r="BX67" s="61">
        <v>0</v>
      </c>
      <c r="BY67" s="46">
        <f t="shared" si="57"/>
        <v>0</v>
      </c>
      <c r="BZ67" s="61">
        <v>0</v>
      </c>
      <c r="CA67" s="61">
        <v>0</v>
      </c>
      <c r="CB67" s="61">
        <v>0</v>
      </c>
      <c r="CC67" s="61">
        <v>0</v>
      </c>
      <c r="CD67" s="46">
        <f t="shared" si="58"/>
        <v>0</v>
      </c>
      <c r="CE67" s="61">
        <v>0</v>
      </c>
      <c r="CF67" s="61">
        <v>0</v>
      </c>
      <c r="CG67" s="61">
        <v>0</v>
      </c>
      <c r="CH67" s="61">
        <v>0</v>
      </c>
      <c r="CI67" s="46">
        <f t="shared" si="51"/>
        <v>0</v>
      </c>
      <c r="CJ67" s="61">
        <v>0</v>
      </c>
      <c r="CK67" s="61">
        <v>0</v>
      </c>
      <c r="CL67" s="61">
        <v>0</v>
      </c>
      <c r="CM67" s="61">
        <v>0</v>
      </c>
      <c r="CN67" s="46">
        <f t="shared" si="52"/>
        <v>0</v>
      </c>
      <c r="CO67" s="47">
        <f t="shared" si="59"/>
        <v>0</v>
      </c>
      <c r="CP67" s="47">
        <f t="shared" si="60"/>
        <v>0</v>
      </c>
      <c r="CQ67" s="47">
        <f t="shared" si="61"/>
        <v>0</v>
      </c>
      <c r="CR67" s="47">
        <f t="shared" si="62"/>
        <v>0</v>
      </c>
      <c r="CS67" s="46">
        <f t="shared" si="63"/>
        <v>0</v>
      </c>
      <c r="CT67" s="61">
        <v>0</v>
      </c>
      <c r="CU67" s="61">
        <v>0</v>
      </c>
      <c r="CV67" s="61">
        <v>0</v>
      </c>
      <c r="CW67" s="61">
        <v>0</v>
      </c>
      <c r="CX67" s="46">
        <f t="shared" si="64"/>
        <v>4483344.5999999996</v>
      </c>
      <c r="CY67" s="61">
        <v>0</v>
      </c>
      <c r="CZ67" s="61">
        <v>0</v>
      </c>
      <c r="DA67" s="61">
        <v>0</v>
      </c>
      <c r="DB67" s="61">
        <v>4483344.5999999996</v>
      </c>
      <c r="DC67" s="46">
        <f t="shared" si="65"/>
        <v>10000</v>
      </c>
      <c r="DD67" s="61">
        <v>0</v>
      </c>
      <c r="DE67" s="61">
        <v>0</v>
      </c>
      <c r="DF67" s="61">
        <v>0</v>
      </c>
      <c r="DG67" s="61">
        <v>10000</v>
      </c>
      <c r="DH67" s="46">
        <f t="shared" si="66"/>
        <v>0</v>
      </c>
      <c r="DI67" s="61">
        <v>0</v>
      </c>
      <c r="DJ67" s="61">
        <v>0</v>
      </c>
      <c r="DK67" s="61">
        <v>0</v>
      </c>
      <c r="DL67" s="61">
        <v>0</v>
      </c>
      <c r="DM67" s="46">
        <f t="shared" si="67"/>
        <v>4443344.5999999996</v>
      </c>
      <c r="DN67" s="61">
        <v>0</v>
      </c>
      <c r="DO67" s="61">
        <v>0</v>
      </c>
      <c r="DP67" s="61">
        <v>0</v>
      </c>
      <c r="DQ67" s="61">
        <v>4443344.5999999996</v>
      </c>
      <c r="DR67" s="46">
        <f t="shared" si="68"/>
        <v>0</v>
      </c>
      <c r="DS67" s="61">
        <v>0</v>
      </c>
      <c r="DT67" s="61">
        <v>0</v>
      </c>
      <c r="DU67" s="61">
        <v>0</v>
      </c>
      <c r="DV67" s="61">
        <v>0</v>
      </c>
      <c r="DW67" s="49" t="s">
        <v>381</v>
      </c>
      <c r="DX67" s="50" t="s">
        <v>5</v>
      </c>
    </row>
    <row r="68" spans="1:128" ht="119.25" customHeight="1" x14ac:dyDescent="0.2">
      <c r="A68" s="26"/>
      <c r="B68" s="27">
        <v>402000000</v>
      </c>
      <c r="C68" s="28">
        <v>5</v>
      </c>
      <c r="D68" s="29" t="s">
        <v>660</v>
      </c>
      <c r="E68" s="30" t="s">
        <v>248</v>
      </c>
      <c r="F68" s="30" t="s">
        <v>2</v>
      </c>
      <c r="G68" s="30" t="s">
        <v>2</v>
      </c>
      <c r="H68" s="30" t="s">
        <v>2</v>
      </c>
      <c r="I68" s="30" t="s">
        <v>2</v>
      </c>
      <c r="J68" s="30" t="s">
        <v>2</v>
      </c>
      <c r="K68" s="30" t="s">
        <v>2</v>
      </c>
      <c r="L68" s="31" t="s">
        <v>2</v>
      </c>
      <c r="M68" s="30" t="s">
        <v>2</v>
      </c>
      <c r="N68" s="30" t="s">
        <v>2</v>
      </c>
      <c r="O68" s="30" t="s">
        <v>2</v>
      </c>
      <c r="P68" s="30" t="s">
        <v>2</v>
      </c>
      <c r="Q68" s="30" t="s">
        <v>2</v>
      </c>
      <c r="R68" s="30" t="s">
        <v>2</v>
      </c>
      <c r="S68" s="31" t="s">
        <v>2</v>
      </c>
      <c r="T68" s="30" t="s">
        <v>2</v>
      </c>
      <c r="U68" s="30" t="s">
        <v>2</v>
      </c>
      <c r="V68" s="30" t="s">
        <v>2</v>
      </c>
      <c r="W68" s="30" t="s">
        <v>2</v>
      </c>
      <c r="X68" s="30" t="s">
        <v>2</v>
      </c>
      <c r="Y68" s="30" t="s">
        <v>2</v>
      </c>
      <c r="Z68" s="30" t="s">
        <v>2</v>
      </c>
      <c r="AA68" s="30" t="s">
        <v>2</v>
      </c>
      <c r="AB68" s="30" t="s">
        <v>2</v>
      </c>
      <c r="AC68" s="30" t="s">
        <v>2</v>
      </c>
      <c r="AD68" s="30" t="s">
        <v>2</v>
      </c>
      <c r="AE68" s="30" t="s">
        <v>2</v>
      </c>
      <c r="AF68" s="30" t="s">
        <v>2</v>
      </c>
      <c r="AG68" s="30" t="s">
        <v>2</v>
      </c>
      <c r="AH68" s="30" t="s">
        <v>2</v>
      </c>
      <c r="AI68" s="36" t="s">
        <v>2</v>
      </c>
      <c r="AJ68" s="30" t="s">
        <v>2</v>
      </c>
      <c r="AK68" s="37">
        <f t="shared" si="9"/>
        <v>1338323.3</v>
      </c>
      <c r="AL68" s="37">
        <f t="shared" si="10"/>
        <v>1298239.8999999997</v>
      </c>
      <c r="AM68" s="37">
        <f t="shared" ref="AM68:CX68" si="69">AM69+AM71+AM73+AM74+AM75+AM76+AM77+AM78</f>
        <v>0</v>
      </c>
      <c r="AN68" s="37">
        <f t="shared" si="69"/>
        <v>0</v>
      </c>
      <c r="AO68" s="37">
        <f t="shared" si="69"/>
        <v>4261.8</v>
      </c>
      <c r="AP68" s="37">
        <f t="shared" si="69"/>
        <v>4261.8</v>
      </c>
      <c r="AQ68" s="37">
        <f t="shared" si="69"/>
        <v>0</v>
      </c>
      <c r="AR68" s="37">
        <f t="shared" si="69"/>
        <v>0</v>
      </c>
      <c r="AS68" s="37">
        <f t="shared" si="69"/>
        <v>1334061.5</v>
      </c>
      <c r="AT68" s="37">
        <f t="shared" si="69"/>
        <v>1293978.0999999996</v>
      </c>
      <c r="AU68" s="37">
        <f>AV68+AW68+AX68+AY68</f>
        <v>1300473.5999999999</v>
      </c>
      <c r="AV68" s="37">
        <f t="shared" si="69"/>
        <v>0</v>
      </c>
      <c r="AW68" s="37">
        <f t="shared" si="69"/>
        <v>3983.4</v>
      </c>
      <c r="AX68" s="37">
        <f t="shared" si="69"/>
        <v>0</v>
      </c>
      <c r="AY68" s="37">
        <f t="shared" si="69"/>
        <v>1296490.2</v>
      </c>
      <c r="AZ68" s="37">
        <f t="shared" si="69"/>
        <v>1369502.5</v>
      </c>
      <c r="BA68" s="37">
        <f t="shared" si="69"/>
        <v>0</v>
      </c>
      <c r="BB68" s="37">
        <f t="shared" si="69"/>
        <v>0</v>
      </c>
      <c r="BC68" s="37">
        <f t="shared" si="69"/>
        <v>0</v>
      </c>
      <c r="BD68" s="37">
        <f t="shared" si="69"/>
        <v>1369502.5</v>
      </c>
      <c r="BE68" s="37">
        <f t="shared" si="69"/>
        <v>1466985.8</v>
      </c>
      <c r="BF68" s="37">
        <f t="shared" si="69"/>
        <v>0</v>
      </c>
      <c r="BG68" s="37">
        <f t="shared" si="69"/>
        <v>0</v>
      </c>
      <c r="BH68" s="37">
        <f t="shared" si="69"/>
        <v>0</v>
      </c>
      <c r="BI68" s="37">
        <f t="shared" si="69"/>
        <v>1466985.8</v>
      </c>
      <c r="BJ68" s="37">
        <f t="shared" si="69"/>
        <v>1466985.8</v>
      </c>
      <c r="BK68" s="37">
        <f t="shared" si="47"/>
        <v>0</v>
      </c>
      <c r="BL68" s="37">
        <f t="shared" si="48"/>
        <v>0</v>
      </c>
      <c r="BM68" s="37">
        <f t="shared" si="49"/>
        <v>0</v>
      </c>
      <c r="BN68" s="37">
        <f t="shared" si="50"/>
        <v>1466985.8</v>
      </c>
      <c r="BO68" s="37">
        <f t="shared" si="16"/>
        <v>1338323.3</v>
      </c>
      <c r="BP68" s="37">
        <f t="shared" si="17"/>
        <v>1298239.8999999997</v>
      </c>
      <c r="BQ68" s="37">
        <f t="shared" si="69"/>
        <v>0</v>
      </c>
      <c r="BR68" s="37">
        <f t="shared" si="69"/>
        <v>0</v>
      </c>
      <c r="BS68" s="37">
        <f t="shared" si="69"/>
        <v>4261.8</v>
      </c>
      <c r="BT68" s="37">
        <f t="shared" si="69"/>
        <v>4261.8</v>
      </c>
      <c r="BU68" s="37">
        <f t="shared" si="69"/>
        <v>0</v>
      </c>
      <c r="BV68" s="37">
        <f t="shared" si="69"/>
        <v>0</v>
      </c>
      <c r="BW68" s="37">
        <f t="shared" si="69"/>
        <v>1334061.5</v>
      </c>
      <c r="BX68" s="37">
        <f t="shared" si="69"/>
        <v>1293978.0999999996</v>
      </c>
      <c r="BY68" s="37">
        <f t="shared" si="69"/>
        <v>1300473.5999999999</v>
      </c>
      <c r="BZ68" s="37">
        <f t="shared" si="69"/>
        <v>0</v>
      </c>
      <c r="CA68" s="37">
        <f t="shared" si="69"/>
        <v>3983.4</v>
      </c>
      <c r="CB68" s="37">
        <f t="shared" si="69"/>
        <v>0</v>
      </c>
      <c r="CC68" s="37">
        <f t="shared" si="69"/>
        <v>1296490.2</v>
      </c>
      <c r="CD68" s="37">
        <f t="shared" si="69"/>
        <v>1369502.5</v>
      </c>
      <c r="CE68" s="37">
        <f t="shared" si="69"/>
        <v>0</v>
      </c>
      <c r="CF68" s="37">
        <f t="shared" si="69"/>
        <v>0</v>
      </c>
      <c r="CG68" s="37">
        <f t="shared" si="69"/>
        <v>0</v>
      </c>
      <c r="CH68" s="37">
        <f t="shared" si="69"/>
        <v>1369502.5</v>
      </c>
      <c r="CI68" s="1">
        <f t="shared" si="51"/>
        <v>1466985.8</v>
      </c>
      <c r="CJ68" s="37">
        <f t="shared" si="69"/>
        <v>0</v>
      </c>
      <c r="CK68" s="37">
        <f t="shared" si="69"/>
        <v>0</v>
      </c>
      <c r="CL68" s="37">
        <f t="shared" si="69"/>
        <v>0</v>
      </c>
      <c r="CM68" s="37">
        <f t="shared" si="69"/>
        <v>1466985.8</v>
      </c>
      <c r="CN68" s="1">
        <f t="shared" si="52"/>
        <v>1466985.8</v>
      </c>
      <c r="CO68" s="62">
        <f t="shared" si="59"/>
        <v>0</v>
      </c>
      <c r="CP68" s="62">
        <f t="shared" si="60"/>
        <v>0</v>
      </c>
      <c r="CQ68" s="62">
        <f t="shared" si="61"/>
        <v>0</v>
      </c>
      <c r="CR68" s="62">
        <f t="shared" si="62"/>
        <v>1466985.8</v>
      </c>
      <c r="CS68" s="37">
        <f>CT68+CU68+CV68+CW68</f>
        <v>1338323.3</v>
      </c>
      <c r="CT68" s="37">
        <f t="shared" si="69"/>
        <v>0</v>
      </c>
      <c r="CU68" s="37">
        <f t="shared" si="69"/>
        <v>4261.8</v>
      </c>
      <c r="CV68" s="37">
        <f t="shared" si="69"/>
        <v>0</v>
      </c>
      <c r="CW68" s="37">
        <f t="shared" si="69"/>
        <v>1334061.5</v>
      </c>
      <c r="CX68" s="37">
        <f t="shared" si="69"/>
        <v>1302234.2999999998</v>
      </c>
      <c r="CY68" s="37">
        <f t="shared" ref="CY68:DB68" si="70">CY69+CY71+CY73+CY74+CY75+CY76+CY77+CY78</f>
        <v>0</v>
      </c>
      <c r="CZ68" s="37">
        <f t="shared" si="70"/>
        <v>5744.1</v>
      </c>
      <c r="DA68" s="37">
        <f t="shared" si="70"/>
        <v>0</v>
      </c>
      <c r="DB68" s="37">
        <f t="shared" si="70"/>
        <v>1296490.2</v>
      </c>
      <c r="DC68" s="37">
        <f t="shared" ref="DC68:DV68" si="71">DC69+DC71+DC73+DC74+DC75+DC76+DC77+DC78</f>
        <v>1369502.5</v>
      </c>
      <c r="DD68" s="37">
        <f t="shared" si="71"/>
        <v>0</v>
      </c>
      <c r="DE68" s="37">
        <f t="shared" si="71"/>
        <v>0</v>
      </c>
      <c r="DF68" s="37">
        <f t="shared" si="71"/>
        <v>0</v>
      </c>
      <c r="DG68" s="37">
        <f>DG69+DG71+DG73+DG74+DG75+DG76+DG77+DG78</f>
        <v>1369502.5</v>
      </c>
      <c r="DH68" s="37">
        <f>DI68+DJ68+DK68+DL68</f>
        <v>1338323.3</v>
      </c>
      <c r="DI68" s="37">
        <f t="shared" si="71"/>
        <v>0</v>
      </c>
      <c r="DJ68" s="37">
        <f t="shared" si="71"/>
        <v>4261.8</v>
      </c>
      <c r="DK68" s="37">
        <f t="shared" si="71"/>
        <v>0</v>
      </c>
      <c r="DL68" s="37">
        <f t="shared" si="71"/>
        <v>1334061.5</v>
      </c>
      <c r="DM68" s="37">
        <f t="shared" si="71"/>
        <v>1302234.2999999998</v>
      </c>
      <c r="DN68" s="37">
        <f t="shared" si="71"/>
        <v>0</v>
      </c>
      <c r="DO68" s="37">
        <f t="shared" si="71"/>
        <v>5744.1</v>
      </c>
      <c r="DP68" s="37">
        <f t="shared" si="71"/>
        <v>0</v>
      </c>
      <c r="DQ68" s="37">
        <f t="shared" si="71"/>
        <v>1296490.2</v>
      </c>
      <c r="DR68" s="37">
        <f t="shared" si="71"/>
        <v>1369502.5</v>
      </c>
      <c r="DS68" s="37">
        <f t="shared" si="71"/>
        <v>0</v>
      </c>
      <c r="DT68" s="37">
        <f t="shared" si="71"/>
        <v>0</v>
      </c>
      <c r="DU68" s="37">
        <f t="shared" si="71"/>
        <v>0</v>
      </c>
      <c r="DV68" s="37">
        <f t="shared" si="71"/>
        <v>1369502.5</v>
      </c>
      <c r="DW68" s="38"/>
      <c r="DX68" s="28"/>
    </row>
    <row r="69" spans="1:128" s="71" customFormat="1" ht="378" customHeight="1" x14ac:dyDescent="0.2">
      <c r="A69" s="39"/>
      <c r="B69" s="63">
        <v>402000001</v>
      </c>
      <c r="C69" s="60">
        <v>5</v>
      </c>
      <c r="D69" s="64" t="s">
        <v>247</v>
      </c>
      <c r="E69" s="65">
        <v>2601</v>
      </c>
      <c r="F69" s="64" t="s">
        <v>241</v>
      </c>
      <c r="G69" s="64" t="s">
        <v>240</v>
      </c>
      <c r="H69" s="64" t="s">
        <v>239</v>
      </c>
      <c r="I69" s="64"/>
      <c r="J69" s="64" t="s">
        <v>1</v>
      </c>
      <c r="K69" s="64"/>
      <c r="L69" s="66"/>
      <c r="M69" s="64"/>
      <c r="N69" s="64" t="s">
        <v>1</v>
      </c>
      <c r="O69" s="64"/>
      <c r="P69" s="64"/>
      <c r="Q69" s="64" t="s">
        <v>1</v>
      </c>
      <c r="R69" s="64"/>
      <c r="S69" s="66"/>
      <c r="T69" s="64"/>
      <c r="U69" s="64" t="s">
        <v>1</v>
      </c>
      <c r="V69" s="64"/>
      <c r="W69" s="64"/>
      <c r="X69" s="64" t="s">
        <v>1</v>
      </c>
      <c r="Y69" s="64"/>
      <c r="Z69" s="64" t="s">
        <v>238</v>
      </c>
      <c r="AA69" s="64" t="s">
        <v>246</v>
      </c>
      <c r="AB69" s="64" t="s">
        <v>236</v>
      </c>
      <c r="AC69" s="64" t="s">
        <v>245</v>
      </c>
      <c r="AD69" s="64" t="s">
        <v>12</v>
      </c>
      <c r="AE69" s="64" t="s">
        <v>244</v>
      </c>
      <c r="AF69" s="64" t="s">
        <v>633</v>
      </c>
      <c r="AG69" s="64" t="s">
        <v>635</v>
      </c>
      <c r="AH69" s="34" t="s">
        <v>677</v>
      </c>
      <c r="AI69" s="59" t="s">
        <v>187</v>
      </c>
      <c r="AJ69" s="67" t="s">
        <v>243</v>
      </c>
      <c r="AK69" s="46">
        <f t="shared" si="9"/>
        <v>363473.1</v>
      </c>
      <c r="AL69" s="46">
        <f t="shared" si="10"/>
        <v>336478.7</v>
      </c>
      <c r="AM69" s="68">
        <v>0</v>
      </c>
      <c r="AN69" s="68">
        <v>0</v>
      </c>
      <c r="AO69" s="68">
        <v>910</v>
      </c>
      <c r="AP69" s="68">
        <v>910</v>
      </c>
      <c r="AQ69" s="68">
        <v>0</v>
      </c>
      <c r="AR69" s="68">
        <v>0</v>
      </c>
      <c r="AS69" s="68">
        <v>362563.1</v>
      </c>
      <c r="AT69" s="68">
        <v>335568.7</v>
      </c>
      <c r="AU69" s="46">
        <f>AV69+AW69+AX69+AY69</f>
        <v>335850.6</v>
      </c>
      <c r="AV69" s="68">
        <v>0</v>
      </c>
      <c r="AW69" s="68">
        <v>0</v>
      </c>
      <c r="AX69" s="68">
        <v>0</v>
      </c>
      <c r="AY69" s="68">
        <v>335850.6</v>
      </c>
      <c r="AZ69" s="46">
        <f>BA69+BB69+BC69+BD69</f>
        <v>318658.09999999998</v>
      </c>
      <c r="BA69" s="68">
        <v>0</v>
      </c>
      <c r="BB69" s="68">
        <v>0</v>
      </c>
      <c r="BC69" s="68">
        <v>0</v>
      </c>
      <c r="BD69" s="68">
        <v>318658.09999999998</v>
      </c>
      <c r="BE69" s="46">
        <f>BF69+BG69+BH69+BI69</f>
        <v>318752.2</v>
      </c>
      <c r="BF69" s="68">
        <v>0</v>
      </c>
      <c r="BG69" s="68">
        <v>0</v>
      </c>
      <c r="BH69" s="69">
        <v>0</v>
      </c>
      <c r="BI69" s="68">
        <v>318752.2</v>
      </c>
      <c r="BJ69" s="46">
        <f>BK69+BL69+BM69+BN69</f>
        <v>318752.2</v>
      </c>
      <c r="BK69" s="46">
        <f t="shared" si="47"/>
        <v>0</v>
      </c>
      <c r="BL69" s="46">
        <f t="shared" si="48"/>
        <v>0</v>
      </c>
      <c r="BM69" s="46">
        <f t="shared" si="49"/>
        <v>0</v>
      </c>
      <c r="BN69" s="46">
        <f t="shared" si="50"/>
        <v>318752.2</v>
      </c>
      <c r="BO69" s="46">
        <f t="shared" si="16"/>
        <v>363473.1</v>
      </c>
      <c r="BP69" s="46">
        <f t="shared" si="17"/>
        <v>336478.7</v>
      </c>
      <c r="BQ69" s="68">
        <v>0</v>
      </c>
      <c r="BR69" s="68">
        <v>0</v>
      </c>
      <c r="BS69" s="68">
        <v>910</v>
      </c>
      <c r="BT69" s="68">
        <v>910</v>
      </c>
      <c r="BU69" s="68">
        <v>0</v>
      </c>
      <c r="BV69" s="68">
        <v>0</v>
      </c>
      <c r="BW69" s="68">
        <v>362563.1</v>
      </c>
      <c r="BX69" s="68">
        <v>335568.7</v>
      </c>
      <c r="BY69" s="46">
        <f>BZ69+CA69+CB69+CC69</f>
        <v>335850.6</v>
      </c>
      <c r="BZ69" s="68">
        <v>0</v>
      </c>
      <c r="CA69" s="68">
        <v>0</v>
      </c>
      <c r="CB69" s="68">
        <v>0</v>
      </c>
      <c r="CC69" s="68">
        <v>335850.6</v>
      </c>
      <c r="CD69" s="46">
        <f>CE69+CF69+CG69+CH69</f>
        <v>318658.09999999998</v>
      </c>
      <c r="CE69" s="68">
        <v>0</v>
      </c>
      <c r="CF69" s="68">
        <v>0</v>
      </c>
      <c r="CG69" s="68">
        <v>0</v>
      </c>
      <c r="CH69" s="68">
        <v>318658.09999999998</v>
      </c>
      <c r="CI69" s="46">
        <f t="shared" si="51"/>
        <v>318752.2</v>
      </c>
      <c r="CJ69" s="68">
        <v>0</v>
      </c>
      <c r="CK69" s="68">
        <v>0</v>
      </c>
      <c r="CL69" s="68">
        <v>0</v>
      </c>
      <c r="CM69" s="68">
        <v>318752.2</v>
      </c>
      <c r="CN69" s="46">
        <f t="shared" si="52"/>
        <v>318752.2</v>
      </c>
      <c r="CO69" s="68">
        <f t="shared" si="59"/>
        <v>0</v>
      </c>
      <c r="CP69" s="68">
        <f t="shared" si="60"/>
        <v>0</v>
      </c>
      <c r="CQ69" s="68">
        <f t="shared" si="61"/>
        <v>0</v>
      </c>
      <c r="CR69" s="68">
        <f t="shared" si="62"/>
        <v>318752.2</v>
      </c>
      <c r="CS69" s="46">
        <f>CT69+CU69+CV69+CW69</f>
        <v>363473.1</v>
      </c>
      <c r="CT69" s="68">
        <v>0</v>
      </c>
      <c r="CU69" s="68">
        <v>910</v>
      </c>
      <c r="CV69" s="68">
        <v>0</v>
      </c>
      <c r="CW69" s="68">
        <v>362563.1</v>
      </c>
      <c r="CX69" s="46">
        <f>CY69+CZ69+DA69+DB69</f>
        <v>335850.6</v>
      </c>
      <c r="CY69" s="68">
        <v>0</v>
      </c>
      <c r="CZ69" s="68">
        <v>0</v>
      </c>
      <c r="DA69" s="68">
        <v>0</v>
      </c>
      <c r="DB69" s="68">
        <v>335850.6</v>
      </c>
      <c r="DC69" s="46">
        <f>DD69+DE69+DF69+DG69</f>
        <v>318658.09999999998</v>
      </c>
      <c r="DD69" s="68">
        <v>0</v>
      </c>
      <c r="DE69" s="68">
        <v>0</v>
      </c>
      <c r="DF69" s="68">
        <v>0</v>
      </c>
      <c r="DG69" s="68">
        <v>318658.09999999998</v>
      </c>
      <c r="DH69" s="46">
        <f>DI69+DJ69+DK69+DL69</f>
        <v>363473.1</v>
      </c>
      <c r="DI69" s="68">
        <v>0</v>
      </c>
      <c r="DJ69" s="68">
        <v>910</v>
      </c>
      <c r="DK69" s="68">
        <v>0</v>
      </c>
      <c r="DL69" s="68">
        <v>362563.1</v>
      </c>
      <c r="DM69" s="46">
        <f>DN69+DO69+DP69+DQ69</f>
        <v>335850.6</v>
      </c>
      <c r="DN69" s="68">
        <v>0</v>
      </c>
      <c r="DO69" s="68">
        <v>0</v>
      </c>
      <c r="DP69" s="68">
        <v>0</v>
      </c>
      <c r="DQ69" s="68">
        <v>335850.6</v>
      </c>
      <c r="DR69" s="46">
        <f>DS69+DT69+DU69+DV69</f>
        <v>318658.09999999998</v>
      </c>
      <c r="DS69" s="68">
        <v>0</v>
      </c>
      <c r="DT69" s="68">
        <v>0</v>
      </c>
      <c r="DU69" s="68">
        <v>0</v>
      </c>
      <c r="DV69" s="68">
        <v>318658.09999999998</v>
      </c>
      <c r="DW69" s="70" t="s">
        <v>381</v>
      </c>
      <c r="DX69" s="59" t="s">
        <v>5</v>
      </c>
    </row>
    <row r="70" spans="1:128" s="71" customFormat="1" ht="270.75" customHeight="1" x14ac:dyDescent="0.2">
      <c r="A70" s="39"/>
      <c r="B70" s="72"/>
      <c r="C70" s="45"/>
      <c r="D70" s="49"/>
      <c r="E70" s="73"/>
      <c r="F70" s="49"/>
      <c r="G70" s="49"/>
      <c r="H70" s="49"/>
      <c r="I70" s="49"/>
      <c r="J70" s="49"/>
      <c r="K70" s="49"/>
      <c r="L70" s="74"/>
      <c r="M70" s="49"/>
      <c r="N70" s="49"/>
      <c r="O70" s="49"/>
      <c r="P70" s="49"/>
      <c r="Q70" s="49"/>
      <c r="R70" s="49"/>
      <c r="S70" s="74"/>
      <c r="T70" s="49"/>
      <c r="U70" s="49"/>
      <c r="V70" s="49"/>
      <c r="W70" s="49"/>
      <c r="X70" s="49"/>
      <c r="Y70" s="49"/>
      <c r="Z70" s="49"/>
      <c r="AA70" s="49"/>
      <c r="AB70" s="49"/>
      <c r="AC70" s="49"/>
      <c r="AD70" s="49"/>
      <c r="AE70" s="49"/>
      <c r="AF70" s="49" t="s">
        <v>634</v>
      </c>
      <c r="AG70" s="49" t="s">
        <v>636</v>
      </c>
      <c r="AH70" s="49" t="s">
        <v>637</v>
      </c>
      <c r="AI70" s="44"/>
      <c r="AJ70" s="45"/>
      <c r="AK70" s="69">
        <f t="shared" si="9"/>
        <v>0</v>
      </c>
      <c r="AL70" s="69">
        <f t="shared" si="10"/>
        <v>0</v>
      </c>
      <c r="AM70" s="47"/>
      <c r="AN70" s="47"/>
      <c r="AO70" s="47"/>
      <c r="AP70" s="47"/>
      <c r="AQ70" s="47"/>
      <c r="AR70" s="47"/>
      <c r="AS70" s="47"/>
      <c r="AT70" s="47"/>
      <c r="AU70" s="69"/>
      <c r="AV70" s="47"/>
      <c r="AW70" s="47"/>
      <c r="AX70" s="47"/>
      <c r="AY70" s="47"/>
      <c r="AZ70" s="69"/>
      <c r="BA70" s="47"/>
      <c r="BB70" s="47"/>
      <c r="BC70" s="47"/>
      <c r="BD70" s="47"/>
      <c r="BE70" s="69"/>
      <c r="BF70" s="47"/>
      <c r="BG70" s="47"/>
      <c r="BH70" s="48"/>
      <c r="BI70" s="47"/>
      <c r="BJ70" s="69"/>
      <c r="BK70" s="69"/>
      <c r="BL70" s="69"/>
      <c r="BM70" s="69"/>
      <c r="BN70" s="69"/>
      <c r="BO70" s="69">
        <f t="shared" si="16"/>
        <v>0</v>
      </c>
      <c r="BP70" s="69">
        <f t="shared" si="17"/>
        <v>0</v>
      </c>
      <c r="BQ70" s="47"/>
      <c r="BR70" s="47"/>
      <c r="BS70" s="47"/>
      <c r="BT70" s="47"/>
      <c r="BU70" s="47"/>
      <c r="BV70" s="47"/>
      <c r="BW70" s="47"/>
      <c r="BX70" s="47"/>
      <c r="BY70" s="69"/>
      <c r="BZ70" s="47"/>
      <c r="CA70" s="47"/>
      <c r="CB70" s="47"/>
      <c r="CC70" s="47"/>
      <c r="CD70" s="69"/>
      <c r="CE70" s="47"/>
      <c r="CF70" s="47"/>
      <c r="CG70" s="47"/>
      <c r="CH70" s="47"/>
      <c r="CI70" s="69"/>
      <c r="CJ70" s="47"/>
      <c r="CK70" s="47"/>
      <c r="CL70" s="47"/>
      <c r="CM70" s="47"/>
      <c r="CN70" s="69"/>
      <c r="CO70" s="47"/>
      <c r="CP70" s="47"/>
      <c r="CQ70" s="47"/>
      <c r="CR70" s="47"/>
      <c r="CS70" s="69"/>
      <c r="CT70" s="47"/>
      <c r="CU70" s="47"/>
      <c r="CV70" s="47"/>
      <c r="CW70" s="47"/>
      <c r="CX70" s="69"/>
      <c r="CY70" s="47"/>
      <c r="CZ70" s="47"/>
      <c r="DA70" s="47"/>
      <c r="DB70" s="47"/>
      <c r="DC70" s="69"/>
      <c r="DD70" s="47"/>
      <c r="DE70" s="47"/>
      <c r="DF70" s="47"/>
      <c r="DG70" s="47"/>
      <c r="DH70" s="69"/>
      <c r="DI70" s="47"/>
      <c r="DJ70" s="47"/>
      <c r="DK70" s="47"/>
      <c r="DL70" s="47"/>
      <c r="DM70" s="69"/>
      <c r="DN70" s="47"/>
      <c r="DO70" s="47"/>
      <c r="DP70" s="47"/>
      <c r="DQ70" s="47"/>
      <c r="DR70" s="69"/>
      <c r="DS70" s="47"/>
      <c r="DT70" s="47"/>
      <c r="DU70" s="47"/>
      <c r="DV70" s="47"/>
      <c r="DW70" s="49"/>
      <c r="DX70" s="59"/>
    </row>
    <row r="71" spans="1:128" s="71" customFormat="1" ht="408.75" customHeight="1" x14ac:dyDescent="0.2">
      <c r="A71" s="39"/>
      <c r="B71" s="63">
        <v>402000002</v>
      </c>
      <c r="C71" s="60">
        <v>5</v>
      </c>
      <c r="D71" s="64" t="s">
        <v>242</v>
      </c>
      <c r="E71" s="65">
        <v>2602</v>
      </c>
      <c r="F71" s="64" t="s">
        <v>241</v>
      </c>
      <c r="G71" s="64" t="s">
        <v>240</v>
      </c>
      <c r="H71" s="64" t="s">
        <v>239</v>
      </c>
      <c r="I71" s="64"/>
      <c r="J71" s="64" t="s">
        <v>1</v>
      </c>
      <c r="K71" s="64"/>
      <c r="L71" s="66"/>
      <c r="M71" s="64"/>
      <c r="N71" s="64" t="s">
        <v>1</v>
      </c>
      <c r="O71" s="64"/>
      <c r="P71" s="64"/>
      <c r="Q71" s="64" t="s">
        <v>1</v>
      </c>
      <c r="R71" s="64"/>
      <c r="S71" s="66"/>
      <c r="T71" s="64"/>
      <c r="U71" s="64" t="s">
        <v>1</v>
      </c>
      <c r="V71" s="64"/>
      <c r="W71" s="64"/>
      <c r="X71" s="64" t="s">
        <v>1</v>
      </c>
      <c r="Y71" s="64"/>
      <c r="Z71" s="64" t="s">
        <v>238</v>
      </c>
      <c r="AA71" s="64" t="s">
        <v>237</v>
      </c>
      <c r="AB71" s="64" t="s">
        <v>236</v>
      </c>
      <c r="AC71" s="64" t="s">
        <v>235</v>
      </c>
      <c r="AD71" s="64" t="s">
        <v>234</v>
      </c>
      <c r="AE71" s="64" t="s">
        <v>233</v>
      </c>
      <c r="AF71" s="64" t="s">
        <v>638</v>
      </c>
      <c r="AG71" s="64" t="s">
        <v>640</v>
      </c>
      <c r="AH71" s="64" t="s">
        <v>642</v>
      </c>
      <c r="AI71" s="52" t="s">
        <v>187</v>
      </c>
      <c r="AJ71" s="60" t="s">
        <v>232</v>
      </c>
      <c r="AK71" s="46">
        <f t="shared" si="9"/>
        <v>516749.7</v>
      </c>
      <c r="AL71" s="46">
        <f t="shared" si="10"/>
        <v>515337</v>
      </c>
      <c r="AM71" s="61">
        <v>0</v>
      </c>
      <c r="AN71" s="61">
        <v>0</v>
      </c>
      <c r="AO71" s="61">
        <v>0</v>
      </c>
      <c r="AP71" s="61">
        <v>0</v>
      </c>
      <c r="AQ71" s="61">
        <v>0</v>
      </c>
      <c r="AR71" s="61">
        <v>0</v>
      </c>
      <c r="AS71" s="61">
        <v>516749.7</v>
      </c>
      <c r="AT71" s="61">
        <v>515337</v>
      </c>
      <c r="AU71" s="46">
        <f>AV71+AW71+AX71+AY71</f>
        <v>561450.5</v>
      </c>
      <c r="AV71" s="61">
        <v>0</v>
      </c>
      <c r="AW71" s="61">
        <v>0</v>
      </c>
      <c r="AX71" s="61">
        <v>0</v>
      </c>
      <c r="AY71" s="61">
        <v>561450.5</v>
      </c>
      <c r="AZ71" s="46">
        <f>BA71+BB71+BC71+BD71</f>
        <v>561854.9</v>
      </c>
      <c r="BA71" s="61">
        <v>0</v>
      </c>
      <c r="BB71" s="61">
        <v>0</v>
      </c>
      <c r="BC71" s="61">
        <v>0</v>
      </c>
      <c r="BD71" s="61">
        <v>561854.9</v>
      </c>
      <c r="BE71" s="46">
        <f>BF71+BG71+BH71+BI71</f>
        <v>561854.9</v>
      </c>
      <c r="BF71" s="61">
        <v>0</v>
      </c>
      <c r="BG71" s="61">
        <v>0</v>
      </c>
      <c r="BH71" s="46">
        <v>0</v>
      </c>
      <c r="BI71" s="61">
        <v>561854.9</v>
      </c>
      <c r="BJ71" s="46">
        <f>BK71+BL71+BM71+BN71</f>
        <v>561854.9</v>
      </c>
      <c r="BK71" s="46">
        <f>BF71</f>
        <v>0</v>
      </c>
      <c r="BL71" s="46">
        <f>BG71</f>
        <v>0</v>
      </c>
      <c r="BM71" s="46">
        <f>BH71</f>
        <v>0</v>
      </c>
      <c r="BN71" s="46">
        <f>BI71</f>
        <v>561854.9</v>
      </c>
      <c r="BO71" s="46">
        <f t="shared" si="16"/>
        <v>516749.7</v>
      </c>
      <c r="BP71" s="46">
        <f t="shared" si="17"/>
        <v>515337</v>
      </c>
      <c r="BQ71" s="61">
        <v>0</v>
      </c>
      <c r="BR71" s="61">
        <v>0</v>
      </c>
      <c r="BS71" s="61">
        <v>0</v>
      </c>
      <c r="BT71" s="61">
        <v>0</v>
      </c>
      <c r="BU71" s="61">
        <v>0</v>
      </c>
      <c r="BV71" s="61">
        <v>0</v>
      </c>
      <c r="BW71" s="61">
        <v>516749.7</v>
      </c>
      <c r="BX71" s="61">
        <v>515337</v>
      </c>
      <c r="BY71" s="46">
        <f>BZ71+CA71+CB71+CC71</f>
        <v>561450.5</v>
      </c>
      <c r="BZ71" s="61">
        <v>0</v>
      </c>
      <c r="CA71" s="61">
        <v>0</v>
      </c>
      <c r="CB71" s="61">
        <v>0</v>
      </c>
      <c r="CC71" s="61">
        <v>561450.5</v>
      </c>
      <c r="CD71" s="46">
        <f>CE71+CF71+CG71+CH71</f>
        <v>561854.9</v>
      </c>
      <c r="CE71" s="61">
        <v>0</v>
      </c>
      <c r="CF71" s="61">
        <v>0</v>
      </c>
      <c r="CG71" s="61">
        <v>0</v>
      </c>
      <c r="CH71" s="61">
        <v>561854.9</v>
      </c>
      <c r="CI71" s="46">
        <f>CJ71+CK71+CL71+CM71</f>
        <v>561854.9</v>
      </c>
      <c r="CJ71" s="61">
        <v>0</v>
      </c>
      <c r="CK71" s="61">
        <v>0</v>
      </c>
      <c r="CL71" s="61">
        <v>0</v>
      </c>
      <c r="CM71" s="61">
        <v>561854.9</v>
      </c>
      <c r="CN71" s="46">
        <f>CO71+CP71+CQ71+CR71</f>
        <v>561854.9</v>
      </c>
      <c r="CO71" s="68">
        <f>CJ71</f>
        <v>0</v>
      </c>
      <c r="CP71" s="68">
        <f>CK71</f>
        <v>0</v>
      </c>
      <c r="CQ71" s="68">
        <f>CL71</f>
        <v>0</v>
      </c>
      <c r="CR71" s="68">
        <f>CM71</f>
        <v>561854.9</v>
      </c>
      <c r="CS71" s="46">
        <f>CT71+CU71+CV71+CW71</f>
        <v>516749.7</v>
      </c>
      <c r="CT71" s="61">
        <v>0</v>
      </c>
      <c r="CU71" s="61">
        <v>0</v>
      </c>
      <c r="CV71" s="61">
        <v>0</v>
      </c>
      <c r="CW71" s="61">
        <v>516749.7</v>
      </c>
      <c r="CX71" s="46">
        <f>CY71+CZ71+DA71+DB71</f>
        <v>561450.5</v>
      </c>
      <c r="CY71" s="61">
        <v>0</v>
      </c>
      <c r="CZ71" s="61">
        <v>0</v>
      </c>
      <c r="DA71" s="61">
        <v>0</v>
      </c>
      <c r="DB71" s="61">
        <v>561450.5</v>
      </c>
      <c r="DC71" s="46">
        <f>DD71+DE71+DF71+DG71</f>
        <v>561854.9</v>
      </c>
      <c r="DD71" s="61">
        <v>0</v>
      </c>
      <c r="DE71" s="61">
        <v>0</v>
      </c>
      <c r="DF71" s="61">
        <v>0</v>
      </c>
      <c r="DG71" s="61">
        <v>561854.9</v>
      </c>
      <c r="DH71" s="46">
        <f>DI71+DJ71+DK71+DL71</f>
        <v>516749.7</v>
      </c>
      <c r="DI71" s="61">
        <v>0</v>
      </c>
      <c r="DJ71" s="61">
        <v>0</v>
      </c>
      <c r="DK71" s="61">
        <v>0</v>
      </c>
      <c r="DL71" s="61">
        <v>516749.7</v>
      </c>
      <c r="DM71" s="46">
        <f>DN71+DO71+DP71+DQ71</f>
        <v>561450.5</v>
      </c>
      <c r="DN71" s="61">
        <v>0</v>
      </c>
      <c r="DO71" s="61">
        <v>0</v>
      </c>
      <c r="DP71" s="61">
        <v>0</v>
      </c>
      <c r="DQ71" s="61">
        <v>561450.5</v>
      </c>
      <c r="DR71" s="46">
        <f>DS71+DT71+DU71+DV71</f>
        <v>561854.9</v>
      </c>
      <c r="DS71" s="61">
        <v>0</v>
      </c>
      <c r="DT71" s="61">
        <v>0</v>
      </c>
      <c r="DU71" s="61">
        <v>0</v>
      </c>
      <c r="DV71" s="61">
        <v>561854.9</v>
      </c>
      <c r="DW71" s="70" t="s">
        <v>381</v>
      </c>
      <c r="DX71" s="59" t="s">
        <v>5</v>
      </c>
    </row>
    <row r="72" spans="1:128" s="71" customFormat="1" ht="189" customHeight="1" x14ac:dyDescent="0.2">
      <c r="A72" s="39"/>
      <c r="B72" s="72"/>
      <c r="C72" s="45"/>
      <c r="D72" s="49"/>
      <c r="E72" s="73"/>
      <c r="F72" s="49"/>
      <c r="G72" s="49"/>
      <c r="H72" s="49"/>
      <c r="I72" s="49"/>
      <c r="J72" s="49"/>
      <c r="K72" s="49"/>
      <c r="L72" s="74"/>
      <c r="M72" s="49"/>
      <c r="N72" s="49"/>
      <c r="O72" s="49"/>
      <c r="P72" s="49"/>
      <c r="Q72" s="49"/>
      <c r="R72" s="49"/>
      <c r="S72" s="74"/>
      <c r="T72" s="49"/>
      <c r="U72" s="49"/>
      <c r="V72" s="49"/>
      <c r="W72" s="49"/>
      <c r="X72" s="49"/>
      <c r="Y72" s="49"/>
      <c r="Z72" s="49"/>
      <c r="AA72" s="49"/>
      <c r="AB72" s="49"/>
      <c r="AC72" s="49"/>
      <c r="AD72" s="49"/>
      <c r="AE72" s="49"/>
      <c r="AF72" s="49" t="s">
        <v>639</v>
      </c>
      <c r="AG72" s="49" t="s">
        <v>641</v>
      </c>
      <c r="AH72" s="49" t="s">
        <v>643</v>
      </c>
      <c r="AI72" s="44"/>
      <c r="AJ72" s="45"/>
      <c r="AK72" s="69">
        <f t="shared" si="9"/>
        <v>0</v>
      </c>
      <c r="AL72" s="69">
        <f t="shared" si="10"/>
        <v>0</v>
      </c>
      <c r="AM72" s="47"/>
      <c r="AN72" s="47"/>
      <c r="AO72" s="47"/>
      <c r="AP72" s="47"/>
      <c r="AQ72" s="47"/>
      <c r="AR72" s="47"/>
      <c r="AS72" s="47"/>
      <c r="AT72" s="47"/>
      <c r="AU72" s="69"/>
      <c r="AV72" s="47"/>
      <c r="AW72" s="47"/>
      <c r="AX72" s="47"/>
      <c r="AY72" s="47"/>
      <c r="AZ72" s="69"/>
      <c r="BA72" s="47"/>
      <c r="BB72" s="47"/>
      <c r="BC72" s="47"/>
      <c r="BD72" s="47"/>
      <c r="BE72" s="69"/>
      <c r="BF72" s="47"/>
      <c r="BG72" s="47"/>
      <c r="BH72" s="48"/>
      <c r="BI72" s="47"/>
      <c r="BJ72" s="69"/>
      <c r="BK72" s="69"/>
      <c r="BL72" s="69"/>
      <c r="BM72" s="69"/>
      <c r="BN72" s="69"/>
      <c r="BO72" s="69">
        <f t="shared" si="16"/>
        <v>0</v>
      </c>
      <c r="BP72" s="69">
        <f t="shared" si="17"/>
        <v>0</v>
      </c>
      <c r="BQ72" s="47"/>
      <c r="BR72" s="47"/>
      <c r="BS72" s="47"/>
      <c r="BT72" s="47"/>
      <c r="BU72" s="47"/>
      <c r="BV72" s="47"/>
      <c r="BW72" s="47"/>
      <c r="BX72" s="47"/>
      <c r="BY72" s="69"/>
      <c r="BZ72" s="47"/>
      <c r="CA72" s="47"/>
      <c r="CB72" s="47"/>
      <c r="CC72" s="47"/>
      <c r="CD72" s="69"/>
      <c r="CE72" s="47"/>
      <c r="CF72" s="47"/>
      <c r="CG72" s="47"/>
      <c r="CH72" s="47"/>
      <c r="CI72" s="69"/>
      <c r="CJ72" s="47"/>
      <c r="CK72" s="47"/>
      <c r="CL72" s="47"/>
      <c r="CM72" s="47"/>
      <c r="CN72" s="69"/>
      <c r="CO72" s="47"/>
      <c r="CP72" s="47"/>
      <c r="CQ72" s="47"/>
      <c r="CR72" s="47"/>
      <c r="CS72" s="69"/>
      <c r="CT72" s="47"/>
      <c r="CU72" s="47"/>
      <c r="CV72" s="47"/>
      <c r="CW72" s="47"/>
      <c r="CX72" s="69"/>
      <c r="CY72" s="47"/>
      <c r="CZ72" s="47"/>
      <c r="DA72" s="47"/>
      <c r="DB72" s="47"/>
      <c r="DC72" s="69"/>
      <c r="DD72" s="47"/>
      <c r="DE72" s="47"/>
      <c r="DF72" s="47"/>
      <c r="DG72" s="47"/>
      <c r="DH72" s="69"/>
      <c r="DI72" s="47"/>
      <c r="DJ72" s="47"/>
      <c r="DK72" s="47"/>
      <c r="DL72" s="47"/>
      <c r="DM72" s="69"/>
      <c r="DN72" s="47"/>
      <c r="DO72" s="47"/>
      <c r="DP72" s="47"/>
      <c r="DQ72" s="47"/>
      <c r="DR72" s="69"/>
      <c r="DS72" s="47"/>
      <c r="DT72" s="47"/>
      <c r="DU72" s="47"/>
      <c r="DV72" s="47"/>
      <c r="DW72" s="49"/>
      <c r="DX72" s="59"/>
    </row>
    <row r="73" spans="1:128" s="51" customFormat="1" ht="65.25" customHeight="1" x14ac:dyDescent="0.2">
      <c r="A73" s="39"/>
      <c r="B73" s="40">
        <v>402000003</v>
      </c>
      <c r="C73" s="41">
        <v>5</v>
      </c>
      <c r="D73" s="29" t="s">
        <v>231</v>
      </c>
      <c r="E73" s="42">
        <v>2603</v>
      </c>
      <c r="F73" s="29" t="s">
        <v>151</v>
      </c>
      <c r="G73" s="29" t="s">
        <v>230</v>
      </c>
      <c r="H73" s="29" t="s">
        <v>149</v>
      </c>
      <c r="I73" s="29"/>
      <c r="J73" s="29" t="s">
        <v>1</v>
      </c>
      <c r="K73" s="29"/>
      <c r="L73" s="43"/>
      <c r="M73" s="29"/>
      <c r="N73" s="29" t="s">
        <v>1</v>
      </c>
      <c r="O73" s="29"/>
      <c r="P73" s="29"/>
      <c r="Q73" s="29" t="s">
        <v>1</v>
      </c>
      <c r="R73" s="29"/>
      <c r="S73" s="43"/>
      <c r="T73" s="29"/>
      <c r="U73" s="29" t="s">
        <v>1</v>
      </c>
      <c r="V73" s="29"/>
      <c r="W73" s="29"/>
      <c r="X73" s="29" t="s">
        <v>1</v>
      </c>
      <c r="Y73" s="29"/>
      <c r="Z73" s="29"/>
      <c r="AA73" s="29" t="s">
        <v>1</v>
      </c>
      <c r="AB73" s="29"/>
      <c r="AC73" s="29"/>
      <c r="AD73" s="29" t="s">
        <v>1</v>
      </c>
      <c r="AE73" s="29"/>
      <c r="AF73" s="29" t="s">
        <v>229</v>
      </c>
      <c r="AG73" s="29" t="s">
        <v>228</v>
      </c>
      <c r="AH73" s="29" t="s">
        <v>227</v>
      </c>
      <c r="AI73" s="57" t="s">
        <v>226</v>
      </c>
      <c r="AJ73" s="41" t="s">
        <v>225</v>
      </c>
      <c r="AK73" s="46">
        <f t="shared" si="9"/>
        <v>0</v>
      </c>
      <c r="AL73" s="46">
        <f t="shared" si="10"/>
        <v>0</v>
      </c>
      <c r="AM73" s="53">
        <v>0</v>
      </c>
      <c r="AN73" s="53">
        <v>0</v>
      </c>
      <c r="AO73" s="53">
        <v>0</v>
      </c>
      <c r="AP73" s="53">
        <v>0</v>
      </c>
      <c r="AQ73" s="53">
        <v>0</v>
      </c>
      <c r="AR73" s="53">
        <v>0</v>
      </c>
      <c r="AS73" s="53">
        <v>0</v>
      </c>
      <c r="AT73" s="53">
        <v>0</v>
      </c>
      <c r="AU73" s="46">
        <f t="shared" ref="AU73:AU78" si="72">AV73+AW73+AX73+AY73</f>
        <v>5726.9</v>
      </c>
      <c r="AV73" s="53">
        <v>0</v>
      </c>
      <c r="AW73" s="53">
        <v>0</v>
      </c>
      <c r="AX73" s="53">
        <v>0</v>
      </c>
      <c r="AY73" s="53">
        <v>5726.9</v>
      </c>
      <c r="AZ73" s="46">
        <f t="shared" ref="AZ73:AZ78" si="73">BA73+BB73+BC73+BD73</f>
        <v>77366.8</v>
      </c>
      <c r="BA73" s="53">
        <v>0</v>
      </c>
      <c r="BB73" s="53">
        <v>0</v>
      </c>
      <c r="BC73" s="53">
        <v>0</v>
      </c>
      <c r="BD73" s="53">
        <v>77366.8</v>
      </c>
      <c r="BE73" s="46">
        <f t="shared" ref="BE73:BE78" si="74">BF73+BG73+BH73+BI73</f>
        <v>175793.8</v>
      </c>
      <c r="BF73" s="53">
        <v>0</v>
      </c>
      <c r="BG73" s="53">
        <v>0</v>
      </c>
      <c r="BH73" s="54">
        <v>0</v>
      </c>
      <c r="BI73" s="53">
        <v>175793.8</v>
      </c>
      <c r="BJ73" s="46">
        <f t="shared" ref="BJ73:BJ78" si="75">BK73+BL73+BM73+BN73</f>
        <v>175793.8</v>
      </c>
      <c r="BK73" s="46">
        <f t="shared" ref="BK73:BK86" si="76">BF73</f>
        <v>0</v>
      </c>
      <c r="BL73" s="46">
        <f t="shared" ref="BL73:BL86" si="77">BG73</f>
        <v>0</v>
      </c>
      <c r="BM73" s="46">
        <f t="shared" ref="BM73:BM86" si="78">BH73</f>
        <v>0</v>
      </c>
      <c r="BN73" s="46">
        <f t="shared" ref="BN73:BN86" si="79">BI73</f>
        <v>175793.8</v>
      </c>
      <c r="BO73" s="46">
        <f t="shared" si="16"/>
        <v>0</v>
      </c>
      <c r="BP73" s="46">
        <f t="shared" si="17"/>
        <v>0</v>
      </c>
      <c r="BQ73" s="53">
        <v>0</v>
      </c>
      <c r="BR73" s="53">
        <v>0</v>
      </c>
      <c r="BS73" s="53">
        <v>0</v>
      </c>
      <c r="BT73" s="53">
        <v>0</v>
      </c>
      <c r="BU73" s="53">
        <v>0</v>
      </c>
      <c r="BV73" s="53">
        <v>0</v>
      </c>
      <c r="BW73" s="53">
        <v>0</v>
      </c>
      <c r="BX73" s="53">
        <v>0</v>
      </c>
      <c r="BY73" s="46">
        <f t="shared" ref="BY73:BY78" si="80">BZ73+CA73+CB73+CC73</f>
        <v>5726.9</v>
      </c>
      <c r="BZ73" s="53">
        <v>0</v>
      </c>
      <c r="CA73" s="53">
        <v>0</v>
      </c>
      <c r="CB73" s="53">
        <v>0</v>
      </c>
      <c r="CC73" s="53">
        <v>5726.9</v>
      </c>
      <c r="CD73" s="46">
        <f t="shared" ref="CD73:CD78" si="81">CE73+CF73+CG73+CH73</f>
        <v>77366.8</v>
      </c>
      <c r="CE73" s="53">
        <v>0</v>
      </c>
      <c r="CF73" s="53">
        <v>0</v>
      </c>
      <c r="CG73" s="53">
        <v>0</v>
      </c>
      <c r="CH73" s="53">
        <v>77366.8</v>
      </c>
      <c r="CI73" s="46">
        <f t="shared" ref="CI73:CI86" si="82">CJ73+CK73+CL73+CM73</f>
        <v>175793.8</v>
      </c>
      <c r="CJ73" s="53">
        <v>0</v>
      </c>
      <c r="CK73" s="53">
        <v>0</v>
      </c>
      <c r="CL73" s="53">
        <v>0</v>
      </c>
      <c r="CM73" s="53">
        <v>175793.8</v>
      </c>
      <c r="CN73" s="46">
        <f t="shared" ref="CN73:CN86" si="83">CO73+CP73+CQ73+CR73</f>
        <v>175793.8</v>
      </c>
      <c r="CO73" s="47">
        <f t="shared" ref="CO73:CO86" si="84">CJ73</f>
        <v>0</v>
      </c>
      <c r="CP73" s="47">
        <f t="shared" ref="CP73:CP86" si="85">CK73</f>
        <v>0</v>
      </c>
      <c r="CQ73" s="47">
        <f t="shared" ref="CQ73:CQ86" si="86">CL73</f>
        <v>0</v>
      </c>
      <c r="CR73" s="47">
        <f t="shared" ref="CR73:CR86" si="87">CM73</f>
        <v>175793.8</v>
      </c>
      <c r="CS73" s="46">
        <f t="shared" ref="CS73:CS78" si="88">CT73+CU73+CV73+CW73</f>
        <v>0</v>
      </c>
      <c r="CT73" s="53">
        <v>0</v>
      </c>
      <c r="CU73" s="53">
        <v>0</v>
      </c>
      <c r="CV73" s="53">
        <v>0</v>
      </c>
      <c r="CW73" s="53">
        <v>0</v>
      </c>
      <c r="CX73" s="46">
        <f t="shared" ref="CX73:CX78" si="89">CY73+CZ73+DA73+DB73</f>
        <v>5726.9</v>
      </c>
      <c r="CY73" s="53">
        <v>0</v>
      </c>
      <c r="CZ73" s="53">
        <v>0</v>
      </c>
      <c r="DA73" s="53">
        <v>0</v>
      </c>
      <c r="DB73" s="53">
        <v>5726.9</v>
      </c>
      <c r="DC73" s="46">
        <f t="shared" ref="DC73:DC78" si="90">DD73+DE73+DF73+DG73</f>
        <v>77366.8</v>
      </c>
      <c r="DD73" s="53">
        <v>0</v>
      </c>
      <c r="DE73" s="53">
        <v>0</v>
      </c>
      <c r="DF73" s="53">
        <v>0</v>
      </c>
      <c r="DG73" s="53">
        <v>77366.8</v>
      </c>
      <c r="DH73" s="46">
        <f t="shared" ref="DH73:DH78" si="91">DI73+DJ73+DK73+DL73</f>
        <v>0</v>
      </c>
      <c r="DI73" s="53">
        <v>0</v>
      </c>
      <c r="DJ73" s="53">
        <v>0</v>
      </c>
      <c r="DK73" s="53">
        <v>0</v>
      </c>
      <c r="DL73" s="53">
        <v>0</v>
      </c>
      <c r="DM73" s="46">
        <f t="shared" ref="DM73:DM78" si="92">DN73+DO73+DP73+DQ73</f>
        <v>5726.9</v>
      </c>
      <c r="DN73" s="53">
        <v>0</v>
      </c>
      <c r="DO73" s="53">
        <v>0</v>
      </c>
      <c r="DP73" s="53">
        <v>0</v>
      </c>
      <c r="DQ73" s="53">
        <v>5726.9</v>
      </c>
      <c r="DR73" s="46">
        <f t="shared" ref="DR73:DR78" si="93">DS73+DT73+DU73+DV73</f>
        <v>77366.8</v>
      </c>
      <c r="DS73" s="53">
        <v>0</v>
      </c>
      <c r="DT73" s="53">
        <v>0</v>
      </c>
      <c r="DU73" s="53">
        <v>0</v>
      </c>
      <c r="DV73" s="53">
        <v>77366.8</v>
      </c>
      <c r="DW73" s="49" t="s">
        <v>381</v>
      </c>
      <c r="DX73" s="50" t="s">
        <v>5</v>
      </c>
    </row>
    <row r="74" spans="1:128" s="51" customFormat="1" ht="107.25" customHeight="1" x14ac:dyDescent="0.2">
      <c r="A74" s="39"/>
      <c r="B74" s="40">
        <v>402000008</v>
      </c>
      <c r="C74" s="41">
        <v>5</v>
      </c>
      <c r="D74" s="29" t="s">
        <v>223</v>
      </c>
      <c r="E74" s="42">
        <v>2608</v>
      </c>
      <c r="F74" s="29" t="s">
        <v>151</v>
      </c>
      <c r="G74" s="29" t="s">
        <v>222</v>
      </c>
      <c r="H74" s="29" t="s">
        <v>149</v>
      </c>
      <c r="I74" s="29"/>
      <c r="J74" s="29" t="s">
        <v>1</v>
      </c>
      <c r="K74" s="29"/>
      <c r="L74" s="43"/>
      <c r="M74" s="29"/>
      <c r="N74" s="29" t="s">
        <v>1</v>
      </c>
      <c r="O74" s="29"/>
      <c r="P74" s="29"/>
      <c r="Q74" s="29" t="s">
        <v>1</v>
      </c>
      <c r="R74" s="29"/>
      <c r="S74" s="43"/>
      <c r="T74" s="29"/>
      <c r="U74" s="29" t="s">
        <v>1</v>
      </c>
      <c r="V74" s="29"/>
      <c r="W74" s="29"/>
      <c r="X74" s="29" t="s">
        <v>1</v>
      </c>
      <c r="Y74" s="29"/>
      <c r="Z74" s="29"/>
      <c r="AA74" s="29" t="s">
        <v>1</v>
      </c>
      <c r="AB74" s="29"/>
      <c r="AC74" s="29"/>
      <c r="AD74" s="29" t="s">
        <v>1</v>
      </c>
      <c r="AE74" s="29"/>
      <c r="AF74" s="29" t="s">
        <v>221</v>
      </c>
      <c r="AG74" s="29" t="s">
        <v>220</v>
      </c>
      <c r="AH74" s="29" t="s">
        <v>219</v>
      </c>
      <c r="AI74" s="57" t="s">
        <v>187</v>
      </c>
      <c r="AJ74" s="41" t="s">
        <v>218</v>
      </c>
      <c r="AK74" s="46">
        <f t="shared" si="9"/>
        <v>283534.40000000002</v>
      </c>
      <c r="AL74" s="46">
        <f t="shared" si="10"/>
        <v>272179.7</v>
      </c>
      <c r="AM74" s="53">
        <v>0</v>
      </c>
      <c r="AN74" s="53">
        <v>0</v>
      </c>
      <c r="AO74" s="53">
        <v>0</v>
      </c>
      <c r="AP74" s="53">
        <v>0</v>
      </c>
      <c r="AQ74" s="53">
        <v>0</v>
      </c>
      <c r="AR74" s="53">
        <v>0</v>
      </c>
      <c r="AS74" s="53">
        <v>283534.40000000002</v>
      </c>
      <c r="AT74" s="53">
        <v>272179.7</v>
      </c>
      <c r="AU74" s="46">
        <f t="shared" si="72"/>
        <v>338804.7</v>
      </c>
      <c r="AV74" s="53">
        <v>0</v>
      </c>
      <c r="AW74" s="53">
        <v>0</v>
      </c>
      <c r="AX74" s="53">
        <v>0</v>
      </c>
      <c r="AY74" s="53">
        <v>338804.7</v>
      </c>
      <c r="AZ74" s="46">
        <f t="shared" si="73"/>
        <v>333940</v>
      </c>
      <c r="BA74" s="53">
        <v>0</v>
      </c>
      <c r="BB74" s="53">
        <v>0</v>
      </c>
      <c r="BC74" s="53">
        <v>0</v>
      </c>
      <c r="BD74" s="53">
        <v>333940</v>
      </c>
      <c r="BE74" s="46">
        <f t="shared" si="74"/>
        <v>332923.40000000002</v>
      </c>
      <c r="BF74" s="53">
        <v>0</v>
      </c>
      <c r="BG74" s="53">
        <v>0</v>
      </c>
      <c r="BH74" s="54">
        <v>0</v>
      </c>
      <c r="BI74" s="53">
        <v>332923.40000000002</v>
      </c>
      <c r="BJ74" s="46">
        <f t="shared" si="75"/>
        <v>332923.40000000002</v>
      </c>
      <c r="BK74" s="46">
        <f t="shared" si="76"/>
        <v>0</v>
      </c>
      <c r="BL74" s="46">
        <f t="shared" si="77"/>
        <v>0</v>
      </c>
      <c r="BM74" s="46">
        <f t="shared" si="78"/>
        <v>0</v>
      </c>
      <c r="BN74" s="46">
        <f t="shared" si="79"/>
        <v>332923.40000000002</v>
      </c>
      <c r="BO74" s="46">
        <f t="shared" si="16"/>
        <v>283534.40000000002</v>
      </c>
      <c r="BP74" s="46">
        <f t="shared" si="17"/>
        <v>272179.7</v>
      </c>
      <c r="BQ74" s="53">
        <v>0</v>
      </c>
      <c r="BR74" s="53">
        <v>0</v>
      </c>
      <c r="BS74" s="53">
        <v>0</v>
      </c>
      <c r="BT74" s="53">
        <v>0</v>
      </c>
      <c r="BU74" s="53">
        <v>0</v>
      </c>
      <c r="BV74" s="53">
        <v>0</v>
      </c>
      <c r="BW74" s="53">
        <v>283534.40000000002</v>
      </c>
      <c r="BX74" s="53">
        <v>272179.7</v>
      </c>
      <c r="BY74" s="46">
        <f t="shared" si="80"/>
        <v>338804.7</v>
      </c>
      <c r="BZ74" s="53">
        <v>0</v>
      </c>
      <c r="CA74" s="53">
        <v>0</v>
      </c>
      <c r="CB74" s="53">
        <v>0</v>
      </c>
      <c r="CC74" s="53">
        <v>338804.7</v>
      </c>
      <c r="CD74" s="46">
        <f t="shared" si="81"/>
        <v>333940</v>
      </c>
      <c r="CE74" s="53">
        <v>0</v>
      </c>
      <c r="CF74" s="53">
        <v>0</v>
      </c>
      <c r="CG74" s="53">
        <v>0</v>
      </c>
      <c r="CH74" s="53">
        <v>333940</v>
      </c>
      <c r="CI74" s="46">
        <f t="shared" si="82"/>
        <v>332923.40000000002</v>
      </c>
      <c r="CJ74" s="53">
        <v>0</v>
      </c>
      <c r="CK74" s="53">
        <v>0</v>
      </c>
      <c r="CL74" s="53">
        <v>0</v>
      </c>
      <c r="CM74" s="53">
        <v>332923.40000000002</v>
      </c>
      <c r="CN74" s="46">
        <f t="shared" si="83"/>
        <v>332923.40000000002</v>
      </c>
      <c r="CO74" s="47">
        <f t="shared" si="84"/>
        <v>0</v>
      </c>
      <c r="CP74" s="47">
        <f t="shared" si="85"/>
        <v>0</v>
      </c>
      <c r="CQ74" s="47">
        <f t="shared" si="86"/>
        <v>0</v>
      </c>
      <c r="CR74" s="47">
        <f t="shared" si="87"/>
        <v>332923.40000000002</v>
      </c>
      <c r="CS74" s="46">
        <f t="shared" si="88"/>
        <v>283534.40000000002</v>
      </c>
      <c r="CT74" s="53">
        <v>0</v>
      </c>
      <c r="CU74" s="53">
        <v>0</v>
      </c>
      <c r="CV74" s="53">
        <v>0</v>
      </c>
      <c r="CW74" s="53">
        <v>283534.40000000002</v>
      </c>
      <c r="CX74" s="46">
        <f t="shared" si="89"/>
        <v>338804.7</v>
      </c>
      <c r="CY74" s="53">
        <v>0</v>
      </c>
      <c r="CZ74" s="53">
        <v>0</v>
      </c>
      <c r="DA74" s="53">
        <v>0</v>
      </c>
      <c r="DB74" s="53">
        <v>338804.7</v>
      </c>
      <c r="DC74" s="46">
        <f t="shared" si="90"/>
        <v>333940</v>
      </c>
      <c r="DD74" s="53">
        <v>0</v>
      </c>
      <c r="DE74" s="53">
        <v>0</v>
      </c>
      <c r="DF74" s="53">
        <v>0</v>
      </c>
      <c r="DG74" s="53">
        <v>333940</v>
      </c>
      <c r="DH74" s="46">
        <f t="shared" si="91"/>
        <v>283534.40000000002</v>
      </c>
      <c r="DI74" s="53">
        <v>0</v>
      </c>
      <c r="DJ74" s="53">
        <v>0</v>
      </c>
      <c r="DK74" s="53">
        <v>0</v>
      </c>
      <c r="DL74" s="53">
        <v>283534.40000000002</v>
      </c>
      <c r="DM74" s="46">
        <f t="shared" si="92"/>
        <v>338804.7</v>
      </c>
      <c r="DN74" s="53">
        <v>0</v>
      </c>
      <c r="DO74" s="53">
        <v>0</v>
      </c>
      <c r="DP74" s="53">
        <v>0</v>
      </c>
      <c r="DQ74" s="53">
        <v>338804.7</v>
      </c>
      <c r="DR74" s="46">
        <f t="shared" si="93"/>
        <v>333940</v>
      </c>
      <c r="DS74" s="53">
        <v>0</v>
      </c>
      <c r="DT74" s="53">
        <v>0</v>
      </c>
      <c r="DU74" s="53">
        <v>0</v>
      </c>
      <c r="DV74" s="53">
        <v>333940</v>
      </c>
      <c r="DW74" s="49" t="s">
        <v>381</v>
      </c>
      <c r="DX74" s="50" t="s">
        <v>5</v>
      </c>
    </row>
    <row r="75" spans="1:128" s="51" customFormat="1" ht="105.75" customHeight="1" x14ac:dyDescent="0.2">
      <c r="A75" s="39"/>
      <c r="B75" s="40">
        <v>402000009</v>
      </c>
      <c r="C75" s="41">
        <v>5</v>
      </c>
      <c r="D75" s="29" t="s">
        <v>217</v>
      </c>
      <c r="E75" s="42">
        <v>2609</v>
      </c>
      <c r="F75" s="29" t="s">
        <v>151</v>
      </c>
      <c r="G75" s="29" t="s">
        <v>216</v>
      </c>
      <c r="H75" s="29" t="s">
        <v>149</v>
      </c>
      <c r="I75" s="29"/>
      <c r="J75" s="29" t="s">
        <v>1</v>
      </c>
      <c r="K75" s="29"/>
      <c r="L75" s="43"/>
      <c r="M75" s="29"/>
      <c r="N75" s="29" t="s">
        <v>1</v>
      </c>
      <c r="O75" s="29"/>
      <c r="P75" s="29"/>
      <c r="Q75" s="29" t="s">
        <v>1</v>
      </c>
      <c r="R75" s="29"/>
      <c r="S75" s="43"/>
      <c r="T75" s="29"/>
      <c r="U75" s="29" t="s">
        <v>1</v>
      </c>
      <c r="V75" s="29"/>
      <c r="W75" s="29"/>
      <c r="X75" s="29" t="s">
        <v>1</v>
      </c>
      <c r="Y75" s="29"/>
      <c r="Z75" s="29"/>
      <c r="AA75" s="29" t="s">
        <v>1</v>
      </c>
      <c r="AB75" s="29"/>
      <c r="AC75" s="29" t="s">
        <v>215</v>
      </c>
      <c r="AD75" s="29" t="s">
        <v>35</v>
      </c>
      <c r="AE75" s="29" t="s">
        <v>214</v>
      </c>
      <c r="AF75" s="29" t="s">
        <v>213</v>
      </c>
      <c r="AG75" s="29" t="s">
        <v>24</v>
      </c>
      <c r="AH75" s="29" t="s">
        <v>212</v>
      </c>
      <c r="AI75" s="57" t="s">
        <v>201</v>
      </c>
      <c r="AJ75" s="41" t="s">
        <v>193</v>
      </c>
      <c r="AK75" s="46">
        <f t="shared" si="9"/>
        <v>4761.8999999999996</v>
      </c>
      <c r="AL75" s="46">
        <f t="shared" si="10"/>
        <v>4761.8999999999996</v>
      </c>
      <c r="AM75" s="53">
        <v>0</v>
      </c>
      <c r="AN75" s="53">
        <v>0</v>
      </c>
      <c r="AO75" s="53">
        <v>0</v>
      </c>
      <c r="AP75" s="53">
        <v>0</v>
      </c>
      <c r="AQ75" s="53">
        <v>0</v>
      </c>
      <c r="AR75" s="53">
        <v>0</v>
      </c>
      <c r="AS75" s="53">
        <v>4761.8999999999996</v>
      </c>
      <c r="AT75" s="53">
        <v>4761.8999999999996</v>
      </c>
      <c r="AU75" s="46">
        <f t="shared" si="72"/>
        <v>4777.8999999999996</v>
      </c>
      <c r="AV75" s="53">
        <v>0</v>
      </c>
      <c r="AW75" s="53">
        <v>0</v>
      </c>
      <c r="AX75" s="53">
        <v>0</v>
      </c>
      <c r="AY75" s="53">
        <v>4777.8999999999996</v>
      </c>
      <c r="AZ75" s="46">
        <f t="shared" si="73"/>
        <v>4777.8999999999996</v>
      </c>
      <c r="BA75" s="53">
        <v>0</v>
      </c>
      <c r="BB75" s="53">
        <v>0</v>
      </c>
      <c r="BC75" s="53">
        <v>0</v>
      </c>
      <c r="BD75" s="53">
        <v>4777.8999999999996</v>
      </c>
      <c r="BE75" s="46">
        <f t="shared" si="74"/>
        <v>4777.8999999999996</v>
      </c>
      <c r="BF75" s="53">
        <v>0</v>
      </c>
      <c r="BG75" s="53">
        <v>0</v>
      </c>
      <c r="BH75" s="54">
        <v>0</v>
      </c>
      <c r="BI75" s="53">
        <v>4777.8999999999996</v>
      </c>
      <c r="BJ75" s="46">
        <f t="shared" si="75"/>
        <v>4777.8999999999996</v>
      </c>
      <c r="BK75" s="46">
        <f t="shared" si="76"/>
        <v>0</v>
      </c>
      <c r="BL75" s="46">
        <f t="shared" si="77"/>
        <v>0</v>
      </c>
      <c r="BM75" s="46">
        <f t="shared" si="78"/>
        <v>0</v>
      </c>
      <c r="BN75" s="46">
        <f t="shared" si="79"/>
        <v>4777.8999999999996</v>
      </c>
      <c r="BO75" s="46">
        <f t="shared" si="16"/>
        <v>4761.8999999999996</v>
      </c>
      <c r="BP75" s="46">
        <f t="shared" si="17"/>
        <v>4761.8999999999996</v>
      </c>
      <c r="BQ75" s="53">
        <v>0</v>
      </c>
      <c r="BR75" s="53">
        <v>0</v>
      </c>
      <c r="BS75" s="53">
        <v>0</v>
      </c>
      <c r="BT75" s="53">
        <v>0</v>
      </c>
      <c r="BU75" s="53">
        <v>0</v>
      </c>
      <c r="BV75" s="53">
        <v>0</v>
      </c>
      <c r="BW75" s="53">
        <v>4761.8999999999996</v>
      </c>
      <c r="BX75" s="53">
        <v>4761.8999999999996</v>
      </c>
      <c r="BY75" s="46">
        <f t="shared" si="80"/>
        <v>4777.8999999999996</v>
      </c>
      <c r="BZ75" s="53">
        <v>0</v>
      </c>
      <c r="CA75" s="53">
        <v>0</v>
      </c>
      <c r="CB75" s="53">
        <v>0</v>
      </c>
      <c r="CC75" s="53">
        <v>4777.8999999999996</v>
      </c>
      <c r="CD75" s="46">
        <f t="shared" si="81"/>
        <v>4777.8999999999996</v>
      </c>
      <c r="CE75" s="53">
        <v>0</v>
      </c>
      <c r="CF75" s="53">
        <v>0</v>
      </c>
      <c r="CG75" s="53">
        <v>0</v>
      </c>
      <c r="CH75" s="53">
        <v>4777.8999999999996</v>
      </c>
      <c r="CI75" s="46">
        <f t="shared" si="82"/>
        <v>4777.8999999999996</v>
      </c>
      <c r="CJ75" s="53">
        <v>0</v>
      </c>
      <c r="CK75" s="53">
        <v>0</v>
      </c>
      <c r="CL75" s="53">
        <v>0</v>
      </c>
      <c r="CM75" s="53">
        <v>4777.8999999999996</v>
      </c>
      <c r="CN75" s="46">
        <f t="shared" si="83"/>
        <v>4777.8999999999996</v>
      </c>
      <c r="CO75" s="47">
        <f t="shared" si="84"/>
        <v>0</v>
      </c>
      <c r="CP75" s="47">
        <f t="shared" si="85"/>
        <v>0</v>
      </c>
      <c r="CQ75" s="47">
        <f t="shared" si="86"/>
        <v>0</v>
      </c>
      <c r="CR75" s="47">
        <f t="shared" si="87"/>
        <v>4777.8999999999996</v>
      </c>
      <c r="CS75" s="46">
        <f t="shared" si="88"/>
        <v>4761.8999999999996</v>
      </c>
      <c r="CT75" s="53">
        <v>0</v>
      </c>
      <c r="CU75" s="53">
        <v>0</v>
      </c>
      <c r="CV75" s="53">
        <v>0</v>
      </c>
      <c r="CW75" s="53">
        <v>4761.8999999999996</v>
      </c>
      <c r="CX75" s="46">
        <f t="shared" si="89"/>
        <v>4777.8999999999996</v>
      </c>
      <c r="CY75" s="53">
        <v>0</v>
      </c>
      <c r="CZ75" s="53">
        <v>0</v>
      </c>
      <c r="DA75" s="53">
        <v>0</v>
      </c>
      <c r="DB75" s="53">
        <v>4777.8999999999996</v>
      </c>
      <c r="DC75" s="46">
        <f t="shared" si="90"/>
        <v>4777.8999999999996</v>
      </c>
      <c r="DD75" s="53">
        <v>0</v>
      </c>
      <c r="DE75" s="53">
        <v>0</v>
      </c>
      <c r="DF75" s="53">
        <v>0</v>
      </c>
      <c r="DG75" s="53">
        <v>4777.8999999999996</v>
      </c>
      <c r="DH75" s="46">
        <f t="shared" si="91"/>
        <v>4761.8999999999996</v>
      </c>
      <c r="DI75" s="53">
        <v>0</v>
      </c>
      <c r="DJ75" s="53">
        <v>0</v>
      </c>
      <c r="DK75" s="53">
        <v>0</v>
      </c>
      <c r="DL75" s="53">
        <v>4761.8999999999996</v>
      </c>
      <c r="DM75" s="46">
        <f t="shared" si="92"/>
        <v>4777.8999999999996</v>
      </c>
      <c r="DN75" s="53">
        <v>0</v>
      </c>
      <c r="DO75" s="53">
        <v>0</v>
      </c>
      <c r="DP75" s="53">
        <v>0</v>
      </c>
      <c r="DQ75" s="53">
        <v>4777.8999999999996</v>
      </c>
      <c r="DR75" s="46">
        <f t="shared" si="93"/>
        <v>4777.8999999999996</v>
      </c>
      <c r="DS75" s="53">
        <v>0</v>
      </c>
      <c r="DT75" s="53">
        <v>0</v>
      </c>
      <c r="DU75" s="53">
        <v>0</v>
      </c>
      <c r="DV75" s="53">
        <v>4777.8999999999996</v>
      </c>
      <c r="DW75" s="49" t="s">
        <v>381</v>
      </c>
      <c r="DX75" s="50" t="s">
        <v>5</v>
      </c>
    </row>
    <row r="76" spans="1:128" s="51" customFormat="1" ht="278.25" customHeight="1" x14ac:dyDescent="0.2">
      <c r="A76" s="39"/>
      <c r="B76" s="40">
        <v>402000013</v>
      </c>
      <c r="C76" s="41">
        <v>5</v>
      </c>
      <c r="D76" s="29" t="s">
        <v>211</v>
      </c>
      <c r="E76" s="42">
        <v>2613</v>
      </c>
      <c r="F76" s="29" t="s">
        <v>210</v>
      </c>
      <c r="G76" s="29" t="s">
        <v>209</v>
      </c>
      <c r="H76" s="29" t="s">
        <v>208</v>
      </c>
      <c r="I76" s="29"/>
      <c r="J76" s="29" t="s">
        <v>1</v>
      </c>
      <c r="K76" s="29"/>
      <c r="L76" s="43"/>
      <c r="M76" s="29"/>
      <c r="N76" s="29" t="s">
        <v>1</v>
      </c>
      <c r="O76" s="29"/>
      <c r="P76" s="29"/>
      <c r="Q76" s="29" t="s">
        <v>1</v>
      </c>
      <c r="R76" s="29"/>
      <c r="S76" s="43"/>
      <c r="T76" s="29"/>
      <c r="U76" s="29" t="s">
        <v>1</v>
      </c>
      <c r="V76" s="29"/>
      <c r="W76" s="29"/>
      <c r="X76" s="29" t="s">
        <v>1</v>
      </c>
      <c r="Y76" s="29"/>
      <c r="Z76" s="29" t="s">
        <v>207</v>
      </c>
      <c r="AA76" s="29" t="s">
        <v>206</v>
      </c>
      <c r="AB76" s="29" t="s">
        <v>205</v>
      </c>
      <c r="AC76" s="29"/>
      <c r="AD76" s="29" t="s">
        <v>1</v>
      </c>
      <c r="AE76" s="29"/>
      <c r="AF76" s="29" t="s">
        <v>204</v>
      </c>
      <c r="AG76" s="29" t="s">
        <v>203</v>
      </c>
      <c r="AH76" s="29" t="s">
        <v>202</v>
      </c>
      <c r="AI76" s="57" t="s">
        <v>201</v>
      </c>
      <c r="AJ76" s="41" t="s">
        <v>200</v>
      </c>
      <c r="AK76" s="46">
        <f t="shared" si="9"/>
        <v>106290.9</v>
      </c>
      <c r="AL76" s="46">
        <f t="shared" si="10"/>
        <v>106088.2</v>
      </c>
      <c r="AM76" s="53">
        <v>0</v>
      </c>
      <c r="AN76" s="53">
        <v>0</v>
      </c>
      <c r="AO76" s="53">
        <v>0</v>
      </c>
      <c r="AP76" s="53">
        <v>0</v>
      </c>
      <c r="AQ76" s="53">
        <v>0</v>
      </c>
      <c r="AR76" s="53">
        <v>0</v>
      </c>
      <c r="AS76" s="53">
        <v>106290.9</v>
      </c>
      <c r="AT76" s="53">
        <v>106088.2</v>
      </c>
      <c r="AU76" s="46">
        <f t="shared" si="72"/>
        <v>0</v>
      </c>
      <c r="AV76" s="53">
        <v>0</v>
      </c>
      <c r="AW76" s="53">
        <v>0</v>
      </c>
      <c r="AX76" s="53">
        <v>0</v>
      </c>
      <c r="AY76" s="53">
        <v>0</v>
      </c>
      <c r="AZ76" s="46">
        <f t="shared" si="73"/>
        <v>0</v>
      </c>
      <c r="BA76" s="53">
        <v>0</v>
      </c>
      <c r="BB76" s="53">
        <v>0</v>
      </c>
      <c r="BC76" s="53">
        <v>0</v>
      </c>
      <c r="BD76" s="53">
        <v>0</v>
      </c>
      <c r="BE76" s="46">
        <f t="shared" si="74"/>
        <v>0</v>
      </c>
      <c r="BF76" s="53">
        <v>0</v>
      </c>
      <c r="BG76" s="53">
        <v>0</v>
      </c>
      <c r="BH76" s="54">
        <v>0</v>
      </c>
      <c r="BI76" s="53">
        <v>0</v>
      </c>
      <c r="BJ76" s="46">
        <f t="shared" si="75"/>
        <v>0</v>
      </c>
      <c r="BK76" s="46">
        <f t="shared" si="76"/>
        <v>0</v>
      </c>
      <c r="BL76" s="46">
        <f t="shared" si="77"/>
        <v>0</v>
      </c>
      <c r="BM76" s="46">
        <f t="shared" si="78"/>
        <v>0</v>
      </c>
      <c r="BN76" s="46">
        <f t="shared" si="79"/>
        <v>0</v>
      </c>
      <c r="BO76" s="46">
        <f t="shared" si="16"/>
        <v>106290.9</v>
      </c>
      <c r="BP76" s="46">
        <f t="shared" si="17"/>
        <v>106088.2</v>
      </c>
      <c r="BQ76" s="53">
        <v>0</v>
      </c>
      <c r="BR76" s="53">
        <v>0</v>
      </c>
      <c r="BS76" s="53">
        <v>0</v>
      </c>
      <c r="BT76" s="53">
        <v>0</v>
      </c>
      <c r="BU76" s="53">
        <v>0</v>
      </c>
      <c r="BV76" s="53">
        <v>0</v>
      </c>
      <c r="BW76" s="53">
        <v>106290.9</v>
      </c>
      <c r="BX76" s="53">
        <v>106088.2</v>
      </c>
      <c r="BY76" s="46">
        <f t="shared" si="80"/>
        <v>0</v>
      </c>
      <c r="BZ76" s="53">
        <v>0</v>
      </c>
      <c r="CA76" s="53">
        <v>0</v>
      </c>
      <c r="CB76" s="53">
        <v>0</v>
      </c>
      <c r="CC76" s="53">
        <v>0</v>
      </c>
      <c r="CD76" s="46">
        <f t="shared" si="81"/>
        <v>0</v>
      </c>
      <c r="CE76" s="53">
        <v>0</v>
      </c>
      <c r="CF76" s="53">
        <v>0</v>
      </c>
      <c r="CG76" s="53">
        <v>0</v>
      </c>
      <c r="CH76" s="53">
        <v>0</v>
      </c>
      <c r="CI76" s="46">
        <f t="shared" si="82"/>
        <v>0</v>
      </c>
      <c r="CJ76" s="53">
        <v>0</v>
      </c>
      <c r="CK76" s="53">
        <v>0</v>
      </c>
      <c r="CL76" s="53">
        <v>0</v>
      </c>
      <c r="CM76" s="53">
        <v>0</v>
      </c>
      <c r="CN76" s="46">
        <f t="shared" si="83"/>
        <v>0</v>
      </c>
      <c r="CO76" s="47">
        <f t="shared" si="84"/>
        <v>0</v>
      </c>
      <c r="CP76" s="47">
        <f t="shared" si="85"/>
        <v>0</v>
      </c>
      <c r="CQ76" s="47">
        <f t="shared" si="86"/>
        <v>0</v>
      </c>
      <c r="CR76" s="47">
        <f t="shared" si="87"/>
        <v>0</v>
      </c>
      <c r="CS76" s="46">
        <f t="shared" si="88"/>
        <v>106290.9</v>
      </c>
      <c r="CT76" s="53">
        <v>0</v>
      </c>
      <c r="CU76" s="53">
        <v>0</v>
      </c>
      <c r="CV76" s="53">
        <v>0</v>
      </c>
      <c r="CW76" s="53">
        <v>106290.9</v>
      </c>
      <c r="CX76" s="46">
        <f t="shared" si="89"/>
        <v>0</v>
      </c>
      <c r="CY76" s="53">
        <v>0</v>
      </c>
      <c r="CZ76" s="53">
        <v>0</v>
      </c>
      <c r="DA76" s="53">
        <v>0</v>
      </c>
      <c r="DB76" s="53">
        <v>0</v>
      </c>
      <c r="DC76" s="46">
        <f t="shared" si="90"/>
        <v>0</v>
      </c>
      <c r="DD76" s="53">
        <v>0</v>
      </c>
      <c r="DE76" s="53">
        <v>0</v>
      </c>
      <c r="DF76" s="53">
        <v>0</v>
      </c>
      <c r="DG76" s="53">
        <v>0</v>
      </c>
      <c r="DH76" s="46">
        <f t="shared" si="91"/>
        <v>106290.9</v>
      </c>
      <c r="DI76" s="53">
        <v>0</v>
      </c>
      <c r="DJ76" s="53">
        <v>0</v>
      </c>
      <c r="DK76" s="53">
        <v>0</v>
      </c>
      <c r="DL76" s="53">
        <v>106290.9</v>
      </c>
      <c r="DM76" s="46">
        <f t="shared" si="92"/>
        <v>0</v>
      </c>
      <c r="DN76" s="53">
        <v>0</v>
      </c>
      <c r="DO76" s="53">
        <v>0</v>
      </c>
      <c r="DP76" s="53">
        <v>0</v>
      </c>
      <c r="DQ76" s="53">
        <v>0</v>
      </c>
      <c r="DR76" s="46">
        <f t="shared" si="93"/>
        <v>0</v>
      </c>
      <c r="DS76" s="53">
        <v>0</v>
      </c>
      <c r="DT76" s="53">
        <v>0</v>
      </c>
      <c r="DU76" s="53">
        <v>0</v>
      </c>
      <c r="DV76" s="53">
        <v>0</v>
      </c>
      <c r="DW76" s="49" t="s">
        <v>381</v>
      </c>
      <c r="DX76" s="50" t="s">
        <v>5</v>
      </c>
    </row>
    <row r="77" spans="1:128" s="51" customFormat="1" ht="91.5" customHeight="1" x14ac:dyDescent="0.2">
      <c r="A77" s="39"/>
      <c r="B77" s="40">
        <v>402000014</v>
      </c>
      <c r="C77" s="41">
        <v>5</v>
      </c>
      <c r="D77" s="29" t="s">
        <v>199</v>
      </c>
      <c r="E77" s="42">
        <v>2614</v>
      </c>
      <c r="F77" s="29" t="s">
        <v>151</v>
      </c>
      <c r="G77" s="29" t="s">
        <v>198</v>
      </c>
      <c r="H77" s="29" t="s">
        <v>149</v>
      </c>
      <c r="I77" s="29"/>
      <c r="J77" s="29" t="s">
        <v>1</v>
      </c>
      <c r="K77" s="29"/>
      <c r="L77" s="43"/>
      <c r="M77" s="29" t="s">
        <v>197</v>
      </c>
      <c r="N77" s="29" t="s">
        <v>12</v>
      </c>
      <c r="O77" s="29" t="s">
        <v>196</v>
      </c>
      <c r="P77" s="29"/>
      <c r="Q77" s="29" t="s">
        <v>1</v>
      </c>
      <c r="R77" s="29"/>
      <c r="S77" s="43"/>
      <c r="T77" s="29"/>
      <c r="U77" s="29" t="s">
        <v>1</v>
      </c>
      <c r="V77" s="29"/>
      <c r="W77" s="29"/>
      <c r="X77" s="29" t="s">
        <v>1</v>
      </c>
      <c r="Y77" s="29"/>
      <c r="Z77" s="29"/>
      <c r="AA77" s="29" t="s">
        <v>1</v>
      </c>
      <c r="AB77" s="29"/>
      <c r="AC77" s="29"/>
      <c r="AD77" s="29" t="s">
        <v>1</v>
      </c>
      <c r="AE77" s="29"/>
      <c r="AF77" s="29" t="s">
        <v>195</v>
      </c>
      <c r="AG77" s="29" t="s">
        <v>159</v>
      </c>
      <c r="AH77" s="29" t="s">
        <v>194</v>
      </c>
      <c r="AI77" s="57" t="s">
        <v>187</v>
      </c>
      <c r="AJ77" s="41" t="s">
        <v>193</v>
      </c>
      <c r="AK77" s="46">
        <f t="shared" si="9"/>
        <v>841.6</v>
      </c>
      <c r="AL77" s="46">
        <f t="shared" si="10"/>
        <v>818.7</v>
      </c>
      <c r="AM77" s="53">
        <v>0</v>
      </c>
      <c r="AN77" s="53">
        <v>0</v>
      </c>
      <c r="AO77" s="53">
        <v>0</v>
      </c>
      <c r="AP77" s="53">
        <v>0</v>
      </c>
      <c r="AQ77" s="53">
        <v>0</v>
      </c>
      <c r="AR77" s="53">
        <v>0</v>
      </c>
      <c r="AS77" s="53">
        <v>841.6</v>
      </c>
      <c r="AT77" s="53">
        <v>818.7</v>
      </c>
      <c r="AU77" s="46">
        <f t="shared" si="72"/>
        <v>30.8</v>
      </c>
      <c r="AV77" s="53">
        <v>0</v>
      </c>
      <c r="AW77" s="53">
        <v>0</v>
      </c>
      <c r="AX77" s="53">
        <v>0</v>
      </c>
      <c r="AY77" s="53">
        <v>30.8</v>
      </c>
      <c r="AZ77" s="46">
        <f t="shared" si="73"/>
        <v>526.79999999999995</v>
      </c>
      <c r="BA77" s="53">
        <v>0</v>
      </c>
      <c r="BB77" s="53">
        <v>0</v>
      </c>
      <c r="BC77" s="53">
        <v>0</v>
      </c>
      <c r="BD77" s="53">
        <v>526.79999999999995</v>
      </c>
      <c r="BE77" s="46">
        <f t="shared" si="74"/>
        <v>547.9</v>
      </c>
      <c r="BF77" s="53">
        <v>0</v>
      </c>
      <c r="BG77" s="53">
        <v>0</v>
      </c>
      <c r="BH77" s="54">
        <v>0</v>
      </c>
      <c r="BI77" s="53">
        <v>547.9</v>
      </c>
      <c r="BJ77" s="46">
        <f t="shared" si="75"/>
        <v>547.9</v>
      </c>
      <c r="BK77" s="46">
        <f t="shared" si="76"/>
        <v>0</v>
      </c>
      <c r="BL77" s="46">
        <f t="shared" si="77"/>
        <v>0</v>
      </c>
      <c r="BM77" s="46">
        <f t="shared" si="78"/>
        <v>0</v>
      </c>
      <c r="BN77" s="46">
        <f t="shared" si="79"/>
        <v>547.9</v>
      </c>
      <c r="BO77" s="46">
        <f t="shared" si="16"/>
        <v>841.6</v>
      </c>
      <c r="BP77" s="46">
        <f t="shared" si="17"/>
        <v>818.7</v>
      </c>
      <c r="BQ77" s="53">
        <v>0</v>
      </c>
      <c r="BR77" s="53">
        <v>0</v>
      </c>
      <c r="BS77" s="53">
        <v>0</v>
      </c>
      <c r="BT77" s="53">
        <v>0</v>
      </c>
      <c r="BU77" s="53">
        <v>0</v>
      </c>
      <c r="BV77" s="53">
        <v>0</v>
      </c>
      <c r="BW77" s="53">
        <v>841.6</v>
      </c>
      <c r="BX77" s="53">
        <v>818.7</v>
      </c>
      <c r="BY77" s="46">
        <f t="shared" si="80"/>
        <v>30.8</v>
      </c>
      <c r="BZ77" s="53">
        <v>0</v>
      </c>
      <c r="CA77" s="53">
        <v>0</v>
      </c>
      <c r="CB77" s="53">
        <v>0</v>
      </c>
      <c r="CC77" s="53">
        <v>30.8</v>
      </c>
      <c r="CD77" s="46">
        <f t="shared" si="81"/>
        <v>526.79999999999995</v>
      </c>
      <c r="CE77" s="53">
        <v>0</v>
      </c>
      <c r="CF77" s="53">
        <v>0</v>
      </c>
      <c r="CG77" s="53">
        <v>0</v>
      </c>
      <c r="CH77" s="53">
        <v>526.79999999999995</v>
      </c>
      <c r="CI77" s="46">
        <f t="shared" si="82"/>
        <v>547.9</v>
      </c>
      <c r="CJ77" s="53">
        <v>0</v>
      </c>
      <c r="CK77" s="53">
        <v>0</v>
      </c>
      <c r="CL77" s="53">
        <v>0</v>
      </c>
      <c r="CM77" s="53">
        <v>547.9</v>
      </c>
      <c r="CN77" s="46">
        <f t="shared" si="83"/>
        <v>547.9</v>
      </c>
      <c r="CO77" s="47">
        <f t="shared" si="84"/>
        <v>0</v>
      </c>
      <c r="CP77" s="47">
        <f t="shared" si="85"/>
        <v>0</v>
      </c>
      <c r="CQ77" s="47">
        <f t="shared" si="86"/>
        <v>0</v>
      </c>
      <c r="CR77" s="47">
        <f t="shared" si="87"/>
        <v>547.9</v>
      </c>
      <c r="CS77" s="46">
        <f t="shared" si="88"/>
        <v>841.6</v>
      </c>
      <c r="CT77" s="53">
        <v>0</v>
      </c>
      <c r="CU77" s="53">
        <v>0</v>
      </c>
      <c r="CV77" s="53">
        <v>0</v>
      </c>
      <c r="CW77" s="53">
        <v>841.6</v>
      </c>
      <c r="CX77" s="46">
        <f t="shared" si="89"/>
        <v>30.8</v>
      </c>
      <c r="CY77" s="53">
        <v>0</v>
      </c>
      <c r="CZ77" s="53">
        <v>0</v>
      </c>
      <c r="DA77" s="53">
        <v>0</v>
      </c>
      <c r="DB77" s="53">
        <v>30.8</v>
      </c>
      <c r="DC77" s="46">
        <f t="shared" si="90"/>
        <v>526.79999999999995</v>
      </c>
      <c r="DD77" s="53">
        <v>0</v>
      </c>
      <c r="DE77" s="53">
        <v>0</v>
      </c>
      <c r="DF77" s="53">
        <v>0</v>
      </c>
      <c r="DG77" s="53">
        <v>526.79999999999995</v>
      </c>
      <c r="DH77" s="46">
        <f t="shared" si="91"/>
        <v>841.6</v>
      </c>
      <c r="DI77" s="53">
        <v>0</v>
      </c>
      <c r="DJ77" s="53">
        <v>0</v>
      </c>
      <c r="DK77" s="53">
        <v>0</v>
      </c>
      <c r="DL77" s="53">
        <v>841.6</v>
      </c>
      <c r="DM77" s="46">
        <f t="shared" si="92"/>
        <v>30.8</v>
      </c>
      <c r="DN77" s="53">
        <v>0</v>
      </c>
      <c r="DO77" s="53">
        <v>0</v>
      </c>
      <c r="DP77" s="53">
        <v>0</v>
      </c>
      <c r="DQ77" s="53">
        <v>30.8</v>
      </c>
      <c r="DR77" s="46">
        <f t="shared" si="93"/>
        <v>526.79999999999995</v>
      </c>
      <c r="DS77" s="53">
        <v>0</v>
      </c>
      <c r="DT77" s="53">
        <v>0</v>
      </c>
      <c r="DU77" s="53">
        <v>0</v>
      </c>
      <c r="DV77" s="53">
        <v>526.79999999999995</v>
      </c>
      <c r="DW77" s="49" t="s">
        <v>381</v>
      </c>
      <c r="DX77" s="50" t="s">
        <v>5</v>
      </c>
    </row>
    <row r="78" spans="1:128" s="51" customFormat="1" ht="162.75" customHeight="1" x14ac:dyDescent="0.2">
      <c r="A78" s="39"/>
      <c r="B78" s="40">
        <v>402000017</v>
      </c>
      <c r="C78" s="41">
        <v>5</v>
      </c>
      <c r="D78" s="29" t="s">
        <v>192</v>
      </c>
      <c r="E78" s="42">
        <v>2617</v>
      </c>
      <c r="F78" s="29" t="s">
        <v>151</v>
      </c>
      <c r="G78" s="29" t="s">
        <v>191</v>
      </c>
      <c r="H78" s="29" t="s">
        <v>149</v>
      </c>
      <c r="I78" s="29"/>
      <c r="J78" s="29" t="s">
        <v>1</v>
      </c>
      <c r="K78" s="29"/>
      <c r="L78" s="43"/>
      <c r="M78" s="29"/>
      <c r="N78" s="29" t="s">
        <v>1</v>
      </c>
      <c r="O78" s="29"/>
      <c r="P78" s="29"/>
      <c r="Q78" s="29" t="s">
        <v>1</v>
      </c>
      <c r="R78" s="29"/>
      <c r="S78" s="43"/>
      <c r="T78" s="29"/>
      <c r="U78" s="29" t="s">
        <v>1</v>
      </c>
      <c r="V78" s="29"/>
      <c r="W78" s="29"/>
      <c r="X78" s="29" t="s">
        <v>1</v>
      </c>
      <c r="Y78" s="29"/>
      <c r="Z78" s="29"/>
      <c r="AA78" s="29" t="s">
        <v>1</v>
      </c>
      <c r="AB78" s="29"/>
      <c r="AC78" s="29"/>
      <c r="AD78" s="29" t="s">
        <v>1</v>
      </c>
      <c r="AE78" s="29"/>
      <c r="AF78" s="29" t="s">
        <v>190</v>
      </c>
      <c r="AG78" s="29" t="s">
        <v>189</v>
      </c>
      <c r="AH78" s="29" t="s">
        <v>188</v>
      </c>
      <c r="AI78" s="57" t="s">
        <v>187</v>
      </c>
      <c r="AJ78" s="41" t="s">
        <v>186</v>
      </c>
      <c r="AK78" s="46">
        <f t="shared" si="9"/>
        <v>62671.700000000004</v>
      </c>
      <c r="AL78" s="46">
        <f t="shared" si="10"/>
        <v>62575.700000000004</v>
      </c>
      <c r="AM78" s="53">
        <v>0</v>
      </c>
      <c r="AN78" s="53">
        <v>0</v>
      </c>
      <c r="AO78" s="53">
        <v>3351.8</v>
      </c>
      <c r="AP78" s="53">
        <v>3351.8</v>
      </c>
      <c r="AQ78" s="53">
        <v>0</v>
      </c>
      <c r="AR78" s="53">
        <v>0</v>
      </c>
      <c r="AS78" s="53">
        <v>59319.9</v>
      </c>
      <c r="AT78" s="53">
        <v>59223.9</v>
      </c>
      <c r="AU78" s="46">
        <f t="shared" si="72"/>
        <v>53832.200000000004</v>
      </c>
      <c r="AV78" s="53">
        <v>0</v>
      </c>
      <c r="AW78" s="53">
        <v>3983.4</v>
      </c>
      <c r="AX78" s="53">
        <v>0</v>
      </c>
      <c r="AY78" s="53">
        <v>49848.800000000003</v>
      </c>
      <c r="AZ78" s="46">
        <f t="shared" si="73"/>
        <v>72378</v>
      </c>
      <c r="BA78" s="53">
        <v>0</v>
      </c>
      <c r="BB78" s="53">
        <v>0</v>
      </c>
      <c r="BC78" s="53">
        <v>0</v>
      </c>
      <c r="BD78" s="53">
        <v>72378</v>
      </c>
      <c r="BE78" s="46">
        <f t="shared" si="74"/>
        <v>72335.7</v>
      </c>
      <c r="BF78" s="53">
        <v>0</v>
      </c>
      <c r="BG78" s="53">
        <v>0</v>
      </c>
      <c r="BH78" s="54">
        <v>0</v>
      </c>
      <c r="BI78" s="53">
        <v>72335.7</v>
      </c>
      <c r="BJ78" s="46">
        <f t="shared" si="75"/>
        <v>72335.7</v>
      </c>
      <c r="BK78" s="46">
        <f t="shared" si="76"/>
        <v>0</v>
      </c>
      <c r="BL78" s="46">
        <f t="shared" si="77"/>
        <v>0</v>
      </c>
      <c r="BM78" s="46">
        <f t="shared" si="78"/>
        <v>0</v>
      </c>
      <c r="BN78" s="46">
        <f t="shared" si="79"/>
        <v>72335.7</v>
      </c>
      <c r="BO78" s="46">
        <f t="shared" si="16"/>
        <v>62671.700000000004</v>
      </c>
      <c r="BP78" s="46">
        <f t="shared" si="17"/>
        <v>62575.700000000004</v>
      </c>
      <c r="BQ78" s="53">
        <v>0</v>
      </c>
      <c r="BR78" s="53">
        <v>0</v>
      </c>
      <c r="BS78" s="53">
        <v>3351.8</v>
      </c>
      <c r="BT78" s="53">
        <v>3351.8</v>
      </c>
      <c r="BU78" s="53">
        <v>0</v>
      </c>
      <c r="BV78" s="53">
        <v>0</v>
      </c>
      <c r="BW78" s="53">
        <v>59319.9</v>
      </c>
      <c r="BX78" s="53">
        <v>59223.9</v>
      </c>
      <c r="BY78" s="46">
        <f t="shared" si="80"/>
        <v>53832.200000000004</v>
      </c>
      <c r="BZ78" s="53">
        <v>0</v>
      </c>
      <c r="CA78" s="53">
        <v>3983.4</v>
      </c>
      <c r="CB78" s="53">
        <v>0</v>
      </c>
      <c r="CC78" s="53">
        <v>49848.800000000003</v>
      </c>
      <c r="CD78" s="46">
        <f t="shared" si="81"/>
        <v>72378</v>
      </c>
      <c r="CE78" s="53">
        <v>0</v>
      </c>
      <c r="CF78" s="53">
        <v>0</v>
      </c>
      <c r="CG78" s="53">
        <v>0</v>
      </c>
      <c r="CH78" s="53">
        <v>72378</v>
      </c>
      <c r="CI78" s="46">
        <f t="shared" si="82"/>
        <v>72335.7</v>
      </c>
      <c r="CJ78" s="53">
        <v>0</v>
      </c>
      <c r="CK78" s="53">
        <v>0</v>
      </c>
      <c r="CL78" s="53">
        <v>0</v>
      </c>
      <c r="CM78" s="53">
        <v>72335.7</v>
      </c>
      <c r="CN78" s="46">
        <f t="shared" si="83"/>
        <v>72335.7</v>
      </c>
      <c r="CO78" s="47">
        <f t="shared" si="84"/>
        <v>0</v>
      </c>
      <c r="CP78" s="47">
        <f t="shared" si="85"/>
        <v>0</v>
      </c>
      <c r="CQ78" s="47">
        <f t="shared" si="86"/>
        <v>0</v>
      </c>
      <c r="CR78" s="47">
        <f t="shared" si="87"/>
        <v>72335.7</v>
      </c>
      <c r="CS78" s="46">
        <f t="shared" si="88"/>
        <v>62671.700000000004</v>
      </c>
      <c r="CT78" s="53">
        <v>0</v>
      </c>
      <c r="CU78" s="53">
        <v>3351.8</v>
      </c>
      <c r="CV78" s="53">
        <v>0</v>
      </c>
      <c r="CW78" s="53">
        <v>59319.9</v>
      </c>
      <c r="CX78" s="46">
        <f t="shared" si="89"/>
        <v>55592.9</v>
      </c>
      <c r="CY78" s="53">
        <v>0</v>
      </c>
      <c r="CZ78" s="53">
        <v>5744.1</v>
      </c>
      <c r="DA78" s="53">
        <v>0</v>
      </c>
      <c r="DB78" s="53">
        <v>49848.800000000003</v>
      </c>
      <c r="DC78" s="46">
        <f t="shared" si="90"/>
        <v>72378</v>
      </c>
      <c r="DD78" s="53">
        <v>0</v>
      </c>
      <c r="DE78" s="53">
        <v>0</v>
      </c>
      <c r="DF78" s="53">
        <v>0</v>
      </c>
      <c r="DG78" s="53">
        <v>72378</v>
      </c>
      <c r="DH78" s="46">
        <f t="shared" si="91"/>
        <v>62671.700000000004</v>
      </c>
      <c r="DI78" s="53">
        <v>0</v>
      </c>
      <c r="DJ78" s="53">
        <v>3351.8</v>
      </c>
      <c r="DK78" s="53">
        <v>0</v>
      </c>
      <c r="DL78" s="53">
        <v>59319.9</v>
      </c>
      <c r="DM78" s="46">
        <f t="shared" si="92"/>
        <v>55592.9</v>
      </c>
      <c r="DN78" s="53">
        <v>0</v>
      </c>
      <c r="DO78" s="53">
        <v>5744.1</v>
      </c>
      <c r="DP78" s="53">
        <v>0</v>
      </c>
      <c r="DQ78" s="53">
        <v>49848.800000000003</v>
      </c>
      <c r="DR78" s="46">
        <f t="shared" si="93"/>
        <v>72378</v>
      </c>
      <c r="DS78" s="53">
        <v>0</v>
      </c>
      <c r="DT78" s="53">
        <v>0</v>
      </c>
      <c r="DU78" s="53">
        <v>0</v>
      </c>
      <c r="DV78" s="53">
        <v>72378</v>
      </c>
      <c r="DW78" s="49" t="s">
        <v>381</v>
      </c>
      <c r="DX78" s="50" t="s">
        <v>5</v>
      </c>
    </row>
    <row r="79" spans="1:128" ht="105" customHeight="1" x14ac:dyDescent="0.2">
      <c r="A79" s="26"/>
      <c r="B79" s="27">
        <v>403000000</v>
      </c>
      <c r="C79" s="28">
        <v>5</v>
      </c>
      <c r="D79" s="29" t="s">
        <v>661</v>
      </c>
      <c r="E79" s="30" t="s">
        <v>184</v>
      </c>
      <c r="F79" s="30" t="s">
        <v>2</v>
      </c>
      <c r="G79" s="30" t="s">
        <v>2</v>
      </c>
      <c r="H79" s="30" t="s">
        <v>2</v>
      </c>
      <c r="I79" s="30" t="s">
        <v>2</v>
      </c>
      <c r="J79" s="30" t="s">
        <v>2</v>
      </c>
      <c r="K79" s="30" t="s">
        <v>2</v>
      </c>
      <c r="L79" s="31" t="s">
        <v>2</v>
      </c>
      <c r="M79" s="30" t="s">
        <v>2</v>
      </c>
      <c r="N79" s="30" t="s">
        <v>2</v>
      </c>
      <c r="O79" s="30" t="s">
        <v>2</v>
      </c>
      <c r="P79" s="30" t="s">
        <v>2</v>
      </c>
      <c r="Q79" s="30" t="s">
        <v>2</v>
      </c>
      <c r="R79" s="30" t="s">
        <v>2</v>
      </c>
      <c r="S79" s="31" t="s">
        <v>2</v>
      </c>
      <c r="T79" s="30" t="s">
        <v>2</v>
      </c>
      <c r="U79" s="30" t="s">
        <v>2</v>
      </c>
      <c r="V79" s="30" t="s">
        <v>2</v>
      </c>
      <c r="W79" s="30" t="s">
        <v>2</v>
      </c>
      <c r="X79" s="30" t="s">
        <v>2</v>
      </c>
      <c r="Y79" s="30" t="s">
        <v>2</v>
      </c>
      <c r="Z79" s="30" t="s">
        <v>2</v>
      </c>
      <c r="AA79" s="30" t="s">
        <v>2</v>
      </c>
      <c r="AB79" s="30" t="s">
        <v>2</v>
      </c>
      <c r="AC79" s="30" t="s">
        <v>2</v>
      </c>
      <c r="AD79" s="30" t="s">
        <v>2</v>
      </c>
      <c r="AE79" s="30" t="s">
        <v>2</v>
      </c>
      <c r="AF79" s="30" t="s">
        <v>2</v>
      </c>
      <c r="AG79" s="30" t="s">
        <v>2</v>
      </c>
      <c r="AH79" s="30" t="s">
        <v>2</v>
      </c>
      <c r="AI79" s="32" t="s">
        <v>2</v>
      </c>
      <c r="AJ79" s="33" t="s">
        <v>2</v>
      </c>
      <c r="AK79" s="1">
        <f t="shared" ref="AK79:AK108" si="94">AM79+AO79+AQ79+AS79</f>
        <v>56317.8</v>
      </c>
      <c r="AL79" s="1">
        <f t="shared" ref="AL79:AL108" si="95">AN79+AP79+AR79+AT79</f>
        <v>42673.599999999999</v>
      </c>
      <c r="AM79" s="1">
        <f t="shared" ref="AM79:AT79" si="96">AM80+AM84</f>
        <v>0</v>
      </c>
      <c r="AN79" s="1">
        <f t="shared" si="96"/>
        <v>0</v>
      </c>
      <c r="AO79" s="1">
        <f t="shared" si="96"/>
        <v>1648.9</v>
      </c>
      <c r="AP79" s="1">
        <f t="shared" si="96"/>
        <v>1648.9</v>
      </c>
      <c r="AQ79" s="1">
        <f t="shared" si="96"/>
        <v>0</v>
      </c>
      <c r="AR79" s="1">
        <f t="shared" si="96"/>
        <v>0</v>
      </c>
      <c r="AS79" s="1">
        <f t="shared" si="96"/>
        <v>54668.9</v>
      </c>
      <c r="AT79" s="1">
        <f t="shared" si="96"/>
        <v>41024.699999999997</v>
      </c>
      <c r="AU79" s="1">
        <f>AV79+AW79+AX79+AY79</f>
        <v>94684.800000000003</v>
      </c>
      <c r="AV79" s="1">
        <f t="shared" ref="AV79:BJ79" si="97">AV80+AV84</f>
        <v>0</v>
      </c>
      <c r="AW79" s="1">
        <f t="shared" si="97"/>
        <v>13909.3</v>
      </c>
      <c r="AX79" s="1">
        <f t="shared" si="97"/>
        <v>0</v>
      </c>
      <c r="AY79" s="1">
        <f t="shared" si="97"/>
        <v>80775.5</v>
      </c>
      <c r="AZ79" s="1">
        <f t="shared" si="97"/>
        <v>75244.3</v>
      </c>
      <c r="BA79" s="1">
        <f t="shared" si="97"/>
        <v>0</v>
      </c>
      <c r="BB79" s="1">
        <f t="shared" si="97"/>
        <v>0</v>
      </c>
      <c r="BC79" s="1">
        <f t="shared" si="97"/>
        <v>0</v>
      </c>
      <c r="BD79" s="1">
        <f t="shared" si="97"/>
        <v>75244.3</v>
      </c>
      <c r="BE79" s="1">
        <f t="shared" si="97"/>
        <v>75437.3</v>
      </c>
      <c r="BF79" s="1">
        <f t="shared" si="97"/>
        <v>0</v>
      </c>
      <c r="BG79" s="1">
        <f t="shared" si="97"/>
        <v>0</v>
      </c>
      <c r="BH79" s="1">
        <f t="shared" si="97"/>
        <v>0</v>
      </c>
      <c r="BI79" s="1">
        <f t="shared" si="97"/>
        <v>75437.3</v>
      </c>
      <c r="BJ79" s="1">
        <f t="shared" si="97"/>
        <v>75437.3</v>
      </c>
      <c r="BK79" s="1">
        <f t="shared" si="76"/>
        <v>0</v>
      </c>
      <c r="BL79" s="1">
        <f t="shared" si="77"/>
        <v>0</v>
      </c>
      <c r="BM79" s="1">
        <f t="shared" si="78"/>
        <v>0</v>
      </c>
      <c r="BN79" s="1">
        <f t="shared" si="79"/>
        <v>75437.3</v>
      </c>
      <c r="BO79" s="1">
        <f t="shared" ref="BO79:BO107" si="98">BQ79+BS79+BU79+BW79</f>
        <v>56317.8</v>
      </c>
      <c r="BP79" s="1">
        <f t="shared" ref="BP79:BP107" si="99">BR79+BT79+BV79+BX79</f>
        <v>42673.599999999999</v>
      </c>
      <c r="BQ79" s="1">
        <f t="shared" ref="BQ79:CH79" si="100">BQ80+BQ84</f>
        <v>0</v>
      </c>
      <c r="BR79" s="1">
        <f t="shared" si="100"/>
        <v>0</v>
      </c>
      <c r="BS79" s="1">
        <f t="shared" si="100"/>
        <v>1648.9</v>
      </c>
      <c r="BT79" s="1">
        <f t="shared" si="100"/>
        <v>1648.9</v>
      </c>
      <c r="BU79" s="1">
        <f t="shared" si="100"/>
        <v>0</v>
      </c>
      <c r="BV79" s="1">
        <f t="shared" si="100"/>
        <v>0</v>
      </c>
      <c r="BW79" s="1">
        <f t="shared" si="100"/>
        <v>54668.9</v>
      </c>
      <c r="BX79" s="1">
        <f t="shared" si="100"/>
        <v>41024.699999999997</v>
      </c>
      <c r="BY79" s="1">
        <f t="shared" si="100"/>
        <v>94684.800000000003</v>
      </c>
      <c r="BZ79" s="1">
        <f t="shared" si="100"/>
        <v>0</v>
      </c>
      <c r="CA79" s="1">
        <f t="shared" si="100"/>
        <v>13909.3</v>
      </c>
      <c r="CB79" s="1">
        <f t="shared" si="100"/>
        <v>0</v>
      </c>
      <c r="CC79" s="1">
        <f t="shared" si="100"/>
        <v>80775.5</v>
      </c>
      <c r="CD79" s="1">
        <f t="shared" si="100"/>
        <v>75244.3</v>
      </c>
      <c r="CE79" s="1">
        <f t="shared" si="100"/>
        <v>0</v>
      </c>
      <c r="CF79" s="1">
        <f t="shared" si="100"/>
        <v>0</v>
      </c>
      <c r="CG79" s="1">
        <f t="shared" si="100"/>
        <v>0</v>
      </c>
      <c r="CH79" s="1">
        <f t="shared" si="100"/>
        <v>75244.3</v>
      </c>
      <c r="CI79" s="1">
        <f t="shared" si="82"/>
        <v>75437.3</v>
      </c>
      <c r="CJ79" s="1">
        <f>CJ80+CJ84</f>
        <v>0</v>
      </c>
      <c r="CK79" s="1">
        <f>CK80+CK84</f>
        <v>0</v>
      </c>
      <c r="CL79" s="1">
        <f>CL80+CL84</f>
        <v>0</v>
      </c>
      <c r="CM79" s="1">
        <f>CM80+CM84</f>
        <v>75437.3</v>
      </c>
      <c r="CN79" s="1">
        <f t="shared" si="83"/>
        <v>75437.3</v>
      </c>
      <c r="CO79" s="62">
        <f t="shared" si="84"/>
        <v>0</v>
      </c>
      <c r="CP79" s="62">
        <f t="shared" si="85"/>
        <v>0</v>
      </c>
      <c r="CQ79" s="62">
        <f t="shared" si="86"/>
        <v>0</v>
      </c>
      <c r="CR79" s="62">
        <f t="shared" si="87"/>
        <v>75437.3</v>
      </c>
      <c r="CS79" s="1">
        <f>CT79+CU79+CV79+CW79</f>
        <v>56317.8</v>
      </c>
      <c r="CT79" s="1">
        <f t="shared" ref="CT79:DG79" si="101">CT80+CT84</f>
        <v>0</v>
      </c>
      <c r="CU79" s="1">
        <f t="shared" si="101"/>
        <v>1648.9</v>
      </c>
      <c r="CV79" s="1">
        <f t="shared" si="101"/>
        <v>0</v>
      </c>
      <c r="CW79" s="1">
        <f t="shared" si="101"/>
        <v>54668.9</v>
      </c>
      <c r="CX79" s="1">
        <f t="shared" si="101"/>
        <v>95900.400000000009</v>
      </c>
      <c r="CY79" s="1">
        <f t="shared" si="101"/>
        <v>0</v>
      </c>
      <c r="CZ79" s="1">
        <f t="shared" si="101"/>
        <v>15124.9</v>
      </c>
      <c r="DA79" s="1">
        <f t="shared" si="101"/>
        <v>0</v>
      </c>
      <c r="DB79" s="1">
        <f t="shared" si="101"/>
        <v>80775.5</v>
      </c>
      <c r="DC79" s="1">
        <f t="shared" si="101"/>
        <v>75244.3</v>
      </c>
      <c r="DD79" s="1">
        <f t="shared" si="101"/>
        <v>0</v>
      </c>
      <c r="DE79" s="1">
        <f t="shared" si="101"/>
        <v>0</v>
      </c>
      <c r="DF79" s="1">
        <f t="shared" si="101"/>
        <v>0</v>
      </c>
      <c r="DG79" s="1">
        <f t="shared" si="101"/>
        <v>75244.3</v>
      </c>
      <c r="DH79" s="1">
        <f>DI79+DJ79+DK79+DL79</f>
        <v>56317.8</v>
      </c>
      <c r="DI79" s="1">
        <f t="shared" ref="DI79:DV79" si="102">DI80+DI84</f>
        <v>0</v>
      </c>
      <c r="DJ79" s="1">
        <f t="shared" si="102"/>
        <v>1648.9</v>
      </c>
      <c r="DK79" s="1">
        <f t="shared" si="102"/>
        <v>0</v>
      </c>
      <c r="DL79" s="1">
        <f t="shared" si="102"/>
        <v>54668.9</v>
      </c>
      <c r="DM79" s="1">
        <f t="shared" si="102"/>
        <v>95900.400000000009</v>
      </c>
      <c r="DN79" s="1">
        <f t="shared" si="102"/>
        <v>0</v>
      </c>
      <c r="DO79" s="1">
        <f t="shared" si="102"/>
        <v>15124.9</v>
      </c>
      <c r="DP79" s="1">
        <f t="shared" si="102"/>
        <v>0</v>
      </c>
      <c r="DQ79" s="1">
        <f t="shared" si="102"/>
        <v>80775.5</v>
      </c>
      <c r="DR79" s="1">
        <f t="shared" si="102"/>
        <v>75244.3</v>
      </c>
      <c r="DS79" s="1">
        <f t="shared" si="102"/>
        <v>0</v>
      </c>
      <c r="DT79" s="1">
        <f t="shared" si="102"/>
        <v>0</v>
      </c>
      <c r="DU79" s="1">
        <f t="shared" si="102"/>
        <v>0</v>
      </c>
      <c r="DV79" s="1">
        <f t="shared" si="102"/>
        <v>75244.3</v>
      </c>
      <c r="DW79" s="34"/>
      <c r="DX79" s="35"/>
    </row>
    <row r="80" spans="1:128" ht="65.25" customHeight="1" x14ac:dyDescent="0.2">
      <c r="A80" s="26"/>
      <c r="B80" s="27">
        <v>403010000</v>
      </c>
      <c r="C80" s="28">
        <v>5</v>
      </c>
      <c r="D80" s="29" t="s">
        <v>662</v>
      </c>
      <c r="E80" s="30" t="s">
        <v>183</v>
      </c>
      <c r="F80" s="30" t="s">
        <v>2</v>
      </c>
      <c r="G80" s="30" t="s">
        <v>2</v>
      </c>
      <c r="H80" s="30" t="s">
        <v>2</v>
      </c>
      <c r="I80" s="30" t="s">
        <v>2</v>
      </c>
      <c r="J80" s="30" t="s">
        <v>2</v>
      </c>
      <c r="K80" s="30" t="s">
        <v>2</v>
      </c>
      <c r="L80" s="31" t="s">
        <v>2</v>
      </c>
      <c r="M80" s="30" t="s">
        <v>2</v>
      </c>
      <c r="N80" s="30" t="s">
        <v>2</v>
      </c>
      <c r="O80" s="30" t="s">
        <v>2</v>
      </c>
      <c r="P80" s="30" t="s">
        <v>2</v>
      </c>
      <c r="Q80" s="30" t="s">
        <v>2</v>
      </c>
      <c r="R80" s="30" t="s">
        <v>2</v>
      </c>
      <c r="S80" s="31" t="s">
        <v>2</v>
      </c>
      <c r="T80" s="30" t="s">
        <v>2</v>
      </c>
      <c r="U80" s="30" t="s">
        <v>2</v>
      </c>
      <c r="V80" s="30" t="s">
        <v>2</v>
      </c>
      <c r="W80" s="30" t="s">
        <v>2</v>
      </c>
      <c r="X80" s="30" t="s">
        <v>2</v>
      </c>
      <c r="Y80" s="30" t="s">
        <v>2</v>
      </c>
      <c r="Z80" s="30" t="s">
        <v>2</v>
      </c>
      <c r="AA80" s="30" t="s">
        <v>2</v>
      </c>
      <c r="AB80" s="30" t="s">
        <v>2</v>
      </c>
      <c r="AC80" s="30" t="s">
        <v>2</v>
      </c>
      <c r="AD80" s="30" t="s">
        <v>2</v>
      </c>
      <c r="AE80" s="30" t="s">
        <v>2</v>
      </c>
      <c r="AF80" s="30" t="s">
        <v>2</v>
      </c>
      <c r="AG80" s="30" t="s">
        <v>2</v>
      </c>
      <c r="AH80" s="30" t="s">
        <v>2</v>
      </c>
      <c r="AI80" s="32" t="s">
        <v>2</v>
      </c>
      <c r="AJ80" s="30" t="s">
        <v>2</v>
      </c>
      <c r="AK80" s="37">
        <f t="shared" si="94"/>
        <v>20710.5</v>
      </c>
      <c r="AL80" s="37">
        <f t="shared" si="95"/>
        <v>20585.5</v>
      </c>
      <c r="AM80" s="37">
        <f t="shared" ref="AM80:AT80" si="103">AM81+AM83</f>
        <v>0</v>
      </c>
      <c r="AN80" s="37">
        <f t="shared" si="103"/>
        <v>0</v>
      </c>
      <c r="AO80" s="37">
        <f t="shared" si="103"/>
        <v>1648.9</v>
      </c>
      <c r="AP80" s="37">
        <f t="shared" si="103"/>
        <v>1648.9</v>
      </c>
      <c r="AQ80" s="37">
        <f t="shared" si="103"/>
        <v>0</v>
      </c>
      <c r="AR80" s="37">
        <f t="shared" si="103"/>
        <v>0</v>
      </c>
      <c r="AS80" s="37">
        <f t="shared" si="103"/>
        <v>19061.599999999999</v>
      </c>
      <c r="AT80" s="37">
        <f t="shared" si="103"/>
        <v>18936.599999999999</v>
      </c>
      <c r="AU80" s="37">
        <f t="shared" ref="AU80:AY80" si="104">AU81+AU83</f>
        <v>27884.5</v>
      </c>
      <c r="AV80" s="37">
        <f t="shared" si="104"/>
        <v>0</v>
      </c>
      <c r="AW80" s="37">
        <f t="shared" si="104"/>
        <v>1415.3</v>
      </c>
      <c r="AX80" s="37">
        <f t="shared" si="104"/>
        <v>0</v>
      </c>
      <c r="AY80" s="37">
        <f t="shared" si="104"/>
        <v>26469.200000000001</v>
      </c>
      <c r="AZ80" s="37">
        <f t="shared" ref="AZ80" si="105">AZ81+AZ83</f>
        <v>20748</v>
      </c>
      <c r="BA80" s="37">
        <f t="shared" ref="BA80:CJ80" si="106">BA81+BA83</f>
        <v>0</v>
      </c>
      <c r="BB80" s="37">
        <f t="shared" ref="BB80:BD80" si="107">BB81+BB83</f>
        <v>0</v>
      </c>
      <c r="BC80" s="37">
        <f t="shared" si="107"/>
        <v>0</v>
      </c>
      <c r="BD80" s="37">
        <f t="shared" si="107"/>
        <v>20748</v>
      </c>
      <c r="BE80" s="37">
        <f t="shared" ref="BE80" si="108">BE81+BE83</f>
        <v>20748</v>
      </c>
      <c r="BF80" s="37">
        <f t="shared" si="106"/>
        <v>0</v>
      </c>
      <c r="BG80" s="37">
        <f t="shared" ref="BG80:BI80" si="109">BG81+BG83</f>
        <v>0</v>
      </c>
      <c r="BH80" s="37">
        <f t="shared" si="109"/>
        <v>0</v>
      </c>
      <c r="BI80" s="37">
        <f t="shared" si="109"/>
        <v>20748</v>
      </c>
      <c r="BJ80" s="37">
        <f t="shared" ref="BJ80" si="110">BJ81+BJ83</f>
        <v>20748</v>
      </c>
      <c r="BK80" s="37">
        <f t="shared" si="76"/>
        <v>0</v>
      </c>
      <c r="BL80" s="37">
        <f t="shared" si="77"/>
        <v>0</v>
      </c>
      <c r="BM80" s="37">
        <f t="shared" si="78"/>
        <v>0</v>
      </c>
      <c r="BN80" s="37">
        <f t="shared" si="79"/>
        <v>20748</v>
      </c>
      <c r="BO80" s="37">
        <f t="shared" si="98"/>
        <v>20710.5</v>
      </c>
      <c r="BP80" s="37">
        <f t="shared" si="99"/>
        <v>20585.5</v>
      </c>
      <c r="BQ80" s="37">
        <f t="shared" ref="BQ80:BR80" si="111">BQ81+BQ83</f>
        <v>0</v>
      </c>
      <c r="BR80" s="37">
        <f t="shared" si="111"/>
        <v>0</v>
      </c>
      <c r="BS80" s="37">
        <f t="shared" ref="BS80:BT80" si="112">BS81+BS83</f>
        <v>1648.9</v>
      </c>
      <c r="BT80" s="37">
        <f t="shared" si="112"/>
        <v>1648.9</v>
      </c>
      <c r="BU80" s="37">
        <f t="shared" ref="BU80:BV80" si="113">BU81+BU83</f>
        <v>0</v>
      </c>
      <c r="BV80" s="37">
        <f t="shared" si="113"/>
        <v>0</v>
      </c>
      <c r="BW80" s="37">
        <f t="shared" ref="BW80:BX80" si="114">BW81+BW83</f>
        <v>19061.599999999999</v>
      </c>
      <c r="BX80" s="37">
        <f t="shared" si="114"/>
        <v>18936.599999999999</v>
      </c>
      <c r="BY80" s="37">
        <f t="shared" si="106"/>
        <v>27884.5</v>
      </c>
      <c r="BZ80" s="37">
        <f t="shared" si="106"/>
        <v>0</v>
      </c>
      <c r="CA80" s="37">
        <f t="shared" si="106"/>
        <v>1415.3</v>
      </c>
      <c r="CB80" s="37">
        <f t="shared" si="106"/>
        <v>0</v>
      </c>
      <c r="CC80" s="37">
        <f t="shared" si="106"/>
        <v>26469.200000000001</v>
      </c>
      <c r="CD80" s="37">
        <f t="shared" ref="CD80" si="115">CD81+CD83</f>
        <v>20748</v>
      </c>
      <c r="CE80" s="37">
        <f t="shared" si="106"/>
        <v>0</v>
      </c>
      <c r="CF80" s="37">
        <f t="shared" ref="CF80:CH80" si="116">CF81+CF83</f>
        <v>0</v>
      </c>
      <c r="CG80" s="37">
        <f t="shared" si="116"/>
        <v>0</v>
      </c>
      <c r="CH80" s="37">
        <f t="shared" si="116"/>
        <v>20748</v>
      </c>
      <c r="CI80" s="1">
        <f t="shared" si="82"/>
        <v>20748</v>
      </c>
      <c r="CJ80" s="37">
        <f t="shared" si="106"/>
        <v>0</v>
      </c>
      <c r="CK80" s="37">
        <f t="shared" ref="CK80:CM80" si="117">CK81+CK83</f>
        <v>0</v>
      </c>
      <c r="CL80" s="37">
        <f t="shared" si="117"/>
        <v>0</v>
      </c>
      <c r="CM80" s="37">
        <f t="shared" si="117"/>
        <v>20748</v>
      </c>
      <c r="CN80" s="1">
        <f t="shared" si="83"/>
        <v>20748</v>
      </c>
      <c r="CO80" s="62">
        <f t="shared" si="84"/>
        <v>0</v>
      </c>
      <c r="CP80" s="62">
        <f t="shared" si="85"/>
        <v>0</v>
      </c>
      <c r="CQ80" s="62">
        <f t="shared" si="86"/>
        <v>0</v>
      </c>
      <c r="CR80" s="62">
        <f t="shared" si="87"/>
        <v>20748</v>
      </c>
      <c r="CS80" s="37">
        <f t="shared" ref="CS80:CW80" si="118">CS81+CS83</f>
        <v>20710.5</v>
      </c>
      <c r="CT80" s="37">
        <f t="shared" si="118"/>
        <v>0</v>
      </c>
      <c r="CU80" s="37">
        <f t="shared" si="118"/>
        <v>1648.9</v>
      </c>
      <c r="CV80" s="37">
        <f t="shared" si="118"/>
        <v>0</v>
      </c>
      <c r="CW80" s="37">
        <f t="shared" si="118"/>
        <v>19061.599999999999</v>
      </c>
      <c r="CX80" s="37">
        <f t="shared" ref="CX80:DB80" si="119">CX81+CX83</f>
        <v>29100.100000000002</v>
      </c>
      <c r="CY80" s="37">
        <f t="shared" si="119"/>
        <v>0</v>
      </c>
      <c r="CZ80" s="37">
        <f t="shared" si="119"/>
        <v>2630.9</v>
      </c>
      <c r="DA80" s="37">
        <f t="shared" si="119"/>
        <v>0</v>
      </c>
      <c r="DB80" s="37">
        <f t="shared" si="119"/>
        <v>26469.200000000001</v>
      </c>
      <c r="DC80" s="37">
        <f t="shared" ref="DC80" si="120">DC81+DC83</f>
        <v>20748</v>
      </c>
      <c r="DD80" s="37">
        <f t="shared" ref="DD80:DS80" si="121">DD81+DD83</f>
        <v>0</v>
      </c>
      <c r="DE80" s="37">
        <f t="shared" ref="DE80:DL80" si="122">DE81+DE83</f>
        <v>0</v>
      </c>
      <c r="DF80" s="37">
        <f t="shared" si="122"/>
        <v>0</v>
      </c>
      <c r="DG80" s="37">
        <f t="shared" si="122"/>
        <v>20748</v>
      </c>
      <c r="DH80" s="37">
        <f t="shared" si="122"/>
        <v>20710.5</v>
      </c>
      <c r="DI80" s="37">
        <f t="shared" si="122"/>
        <v>0</v>
      </c>
      <c r="DJ80" s="37">
        <f t="shared" si="122"/>
        <v>1648.9</v>
      </c>
      <c r="DK80" s="37">
        <f t="shared" si="122"/>
        <v>0</v>
      </c>
      <c r="DL80" s="37">
        <f t="shared" si="122"/>
        <v>19061.599999999999</v>
      </c>
      <c r="DM80" s="37">
        <f t="shared" si="121"/>
        <v>29100.100000000002</v>
      </c>
      <c r="DN80" s="37">
        <f t="shared" si="121"/>
        <v>0</v>
      </c>
      <c r="DO80" s="37">
        <f t="shared" si="121"/>
        <v>2630.9</v>
      </c>
      <c r="DP80" s="37">
        <f t="shared" si="121"/>
        <v>0</v>
      </c>
      <c r="DQ80" s="37">
        <f t="shared" si="121"/>
        <v>26469.200000000001</v>
      </c>
      <c r="DR80" s="37">
        <f t="shared" ref="DR80" si="123">DR81+DR83</f>
        <v>20748</v>
      </c>
      <c r="DS80" s="37">
        <f t="shared" si="121"/>
        <v>0</v>
      </c>
      <c r="DT80" s="37">
        <f t="shared" ref="DT80:DV80" si="124">DT81+DT83</f>
        <v>0</v>
      </c>
      <c r="DU80" s="37">
        <f t="shared" si="124"/>
        <v>0</v>
      </c>
      <c r="DV80" s="37">
        <f t="shared" si="124"/>
        <v>20748</v>
      </c>
      <c r="DW80" s="38"/>
      <c r="DX80" s="28"/>
    </row>
    <row r="81" spans="1:128" s="51" customFormat="1" ht="25.5" customHeight="1" x14ac:dyDescent="0.2">
      <c r="A81" s="39"/>
      <c r="B81" s="55">
        <v>403010001</v>
      </c>
      <c r="C81" s="94">
        <v>5</v>
      </c>
      <c r="D81" s="102" t="s">
        <v>182</v>
      </c>
      <c r="E81" s="92">
        <v>2702</v>
      </c>
      <c r="F81" s="102" t="s">
        <v>181</v>
      </c>
      <c r="G81" s="102" t="s">
        <v>180</v>
      </c>
      <c r="H81" s="102" t="s">
        <v>179</v>
      </c>
      <c r="I81" s="29"/>
      <c r="J81" s="29" t="s">
        <v>1</v>
      </c>
      <c r="K81" s="29"/>
      <c r="L81" s="43"/>
      <c r="M81" s="102"/>
      <c r="N81" s="102" t="s">
        <v>1</v>
      </c>
      <c r="O81" s="102"/>
      <c r="P81" s="29"/>
      <c r="Q81" s="29" t="s">
        <v>1</v>
      </c>
      <c r="R81" s="29"/>
      <c r="S81" s="43"/>
      <c r="T81" s="102"/>
      <c r="U81" s="102" t="s">
        <v>1</v>
      </c>
      <c r="V81" s="102"/>
      <c r="W81" s="102"/>
      <c r="X81" s="102" t="s">
        <v>1</v>
      </c>
      <c r="Y81" s="102"/>
      <c r="Z81" s="102"/>
      <c r="AA81" s="102" t="s">
        <v>1</v>
      </c>
      <c r="AB81" s="102"/>
      <c r="AC81" s="102" t="s">
        <v>178</v>
      </c>
      <c r="AD81" s="102" t="s">
        <v>177</v>
      </c>
      <c r="AE81" s="102" t="s">
        <v>176</v>
      </c>
      <c r="AF81" s="102" t="s">
        <v>175</v>
      </c>
      <c r="AG81" s="102" t="s">
        <v>174</v>
      </c>
      <c r="AH81" s="102" t="s">
        <v>173</v>
      </c>
      <c r="AI81" s="105" t="s">
        <v>148</v>
      </c>
      <c r="AJ81" s="56" t="s">
        <v>169</v>
      </c>
      <c r="AK81" s="46">
        <f t="shared" si="94"/>
        <v>18121.900000000001</v>
      </c>
      <c r="AL81" s="46">
        <f t="shared" si="95"/>
        <v>18121.900000000001</v>
      </c>
      <c r="AM81" s="47">
        <v>0</v>
      </c>
      <c r="AN81" s="47">
        <v>0</v>
      </c>
      <c r="AO81" s="47">
        <v>1648.9</v>
      </c>
      <c r="AP81" s="47">
        <v>1648.9</v>
      </c>
      <c r="AQ81" s="47">
        <v>0</v>
      </c>
      <c r="AR81" s="47">
        <v>0</v>
      </c>
      <c r="AS81" s="47">
        <v>16473</v>
      </c>
      <c r="AT81" s="47">
        <v>16473</v>
      </c>
      <c r="AU81" s="46">
        <f>AV81+AW81+AX81+AY81</f>
        <v>25037.5</v>
      </c>
      <c r="AV81" s="47">
        <v>0</v>
      </c>
      <c r="AW81" s="47">
        <v>1415.3</v>
      </c>
      <c r="AX81" s="47">
        <v>0</v>
      </c>
      <c r="AY81" s="47">
        <v>23622.2</v>
      </c>
      <c r="AZ81" s="46">
        <f>BA81+BB81+BC81+BD81</f>
        <v>18101</v>
      </c>
      <c r="BA81" s="47">
        <v>0</v>
      </c>
      <c r="BB81" s="47">
        <v>0</v>
      </c>
      <c r="BC81" s="47">
        <v>0</v>
      </c>
      <c r="BD81" s="47">
        <v>18101</v>
      </c>
      <c r="BE81" s="46">
        <f>BF81+BG81+BH81+BI81</f>
        <v>18101</v>
      </c>
      <c r="BF81" s="47">
        <v>0</v>
      </c>
      <c r="BG81" s="47">
        <v>0</v>
      </c>
      <c r="BH81" s="48">
        <v>0</v>
      </c>
      <c r="BI81" s="47">
        <v>18101</v>
      </c>
      <c r="BJ81" s="46">
        <f>BK81+BL81+BM81+BN81</f>
        <v>18101</v>
      </c>
      <c r="BK81" s="46">
        <f t="shared" si="76"/>
        <v>0</v>
      </c>
      <c r="BL81" s="46">
        <f t="shared" si="77"/>
        <v>0</v>
      </c>
      <c r="BM81" s="46">
        <f t="shared" si="78"/>
        <v>0</v>
      </c>
      <c r="BN81" s="46">
        <f t="shared" si="79"/>
        <v>18101</v>
      </c>
      <c r="BO81" s="46">
        <f t="shared" si="98"/>
        <v>18121.900000000001</v>
      </c>
      <c r="BP81" s="46">
        <f t="shared" si="99"/>
        <v>18121.900000000001</v>
      </c>
      <c r="BQ81" s="47">
        <v>0</v>
      </c>
      <c r="BR81" s="47">
        <v>0</v>
      </c>
      <c r="BS81" s="47">
        <v>1648.9</v>
      </c>
      <c r="BT81" s="47">
        <v>1648.9</v>
      </c>
      <c r="BU81" s="47">
        <v>0</v>
      </c>
      <c r="BV81" s="47">
        <v>0</v>
      </c>
      <c r="BW81" s="47">
        <v>16473</v>
      </c>
      <c r="BX81" s="47">
        <v>16473</v>
      </c>
      <c r="BY81" s="46">
        <f>BZ81+CA81+CB81+CC81</f>
        <v>25037.5</v>
      </c>
      <c r="BZ81" s="47">
        <v>0</v>
      </c>
      <c r="CA81" s="47">
        <v>1415.3</v>
      </c>
      <c r="CB81" s="47">
        <v>0</v>
      </c>
      <c r="CC81" s="47">
        <v>23622.2</v>
      </c>
      <c r="CD81" s="46">
        <f>CE81+CF81+CG81+CH81</f>
        <v>18101</v>
      </c>
      <c r="CE81" s="47">
        <v>0</v>
      </c>
      <c r="CF81" s="47">
        <v>0</v>
      </c>
      <c r="CG81" s="47">
        <v>0</v>
      </c>
      <c r="CH81" s="47">
        <v>18101</v>
      </c>
      <c r="CI81" s="46">
        <f t="shared" si="82"/>
        <v>18101</v>
      </c>
      <c r="CJ81" s="47">
        <v>0</v>
      </c>
      <c r="CK81" s="47">
        <v>0</v>
      </c>
      <c r="CL81" s="47">
        <v>0</v>
      </c>
      <c r="CM81" s="47">
        <v>18101</v>
      </c>
      <c r="CN81" s="46">
        <f t="shared" si="83"/>
        <v>18101</v>
      </c>
      <c r="CO81" s="47">
        <f t="shared" si="84"/>
        <v>0</v>
      </c>
      <c r="CP81" s="47">
        <f t="shared" si="85"/>
        <v>0</v>
      </c>
      <c r="CQ81" s="47">
        <f t="shared" si="86"/>
        <v>0</v>
      </c>
      <c r="CR81" s="47">
        <f t="shared" si="87"/>
        <v>18101</v>
      </c>
      <c r="CS81" s="46">
        <f>CT81+CU81+CV81+CW81</f>
        <v>18121.900000000001</v>
      </c>
      <c r="CT81" s="47">
        <v>0</v>
      </c>
      <c r="CU81" s="47">
        <v>1648.9</v>
      </c>
      <c r="CV81" s="47">
        <v>0</v>
      </c>
      <c r="CW81" s="47">
        <v>16473</v>
      </c>
      <c r="CX81" s="46">
        <f>CY81+CZ81+DA81+DB81</f>
        <v>26253.100000000002</v>
      </c>
      <c r="CY81" s="47">
        <v>0</v>
      </c>
      <c r="CZ81" s="47">
        <v>2630.9</v>
      </c>
      <c r="DA81" s="47">
        <v>0</v>
      </c>
      <c r="DB81" s="47">
        <v>23622.2</v>
      </c>
      <c r="DC81" s="46">
        <f>DD81+DE81+DF81+DG81</f>
        <v>18101</v>
      </c>
      <c r="DD81" s="47">
        <v>0</v>
      </c>
      <c r="DE81" s="47">
        <v>0</v>
      </c>
      <c r="DF81" s="47">
        <v>0</v>
      </c>
      <c r="DG81" s="47">
        <v>18101</v>
      </c>
      <c r="DH81" s="46">
        <f>DI81+DJ81+DK81+DL81</f>
        <v>18121.900000000001</v>
      </c>
      <c r="DI81" s="47">
        <v>0</v>
      </c>
      <c r="DJ81" s="47">
        <v>1648.9</v>
      </c>
      <c r="DK81" s="47">
        <v>0</v>
      </c>
      <c r="DL81" s="47">
        <v>16473</v>
      </c>
      <c r="DM81" s="46">
        <f>DN81+DO81+DP81+DQ81</f>
        <v>26253.100000000002</v>
      </c>
      <c r="DN81" s="47">
        <v>0</v>
      </c>
      <c r="DO81" s="47">
        <v>2630.9</v>
      </c>
      <c r="DP81" s="47">
        <v>0</v>
      </c>
      <c r="DQ81" s="47">
        <v>23622.2</v>
      </c>
      <c r="DR81" s="46">
        <f>DS81+DT81+DU81+DV81</f>
        <v>18101</v>
      </c>
      <c r="DS81" s="47">
        <v>0</v>
      </c>
      <c r="DT81" s="47">
        <v>0</v>
      </c>
      <c r="DU81" s="47">
        <v>0</v>
      </c>
      <c r="DV81" s="47">
        <v>18101</v>
      </c>
      <c r="DW81" s="49" t="s">
        <v>381</v>
      </c>
      <c r="DX81" s="50" t="s">
        <v>5</v>
      </c>
    </row>
    <row r="82" spans="1:128" s="51" customFormat="1" ht="80.25" customHeight="1" x14ac:dyDescent="0.2">
      <c r="A82" s="39"/>
      <c r="B82" s="55">
        <v>403010001</v>
      </c>
      <c r="C82" s="95"/>
      <c r="D82" s="102"/>
      <c r="E82" s="93"/>
      <c r="F82" s="102"/>
      <c r="G82" s="102"/>
      <c r="H82" s="102"/>
      <c r="I82" s="29" t="s">
        <v>172</v>
      </c>
      <c r="J82" s="29" t="s">
        <v>35</v>
      </c>
      <c r="K82" s="29" t="s">
        <v>171</v>
      </c>
      <c r="L82" s="43" t="s">
        <v>170</v>
      </c>
      <c r="M82" s="102"/>
      <c r="N82" s="102"/>
      <c r="O82" s="102"/>
      <c r="P82" s="29"/>
      <c r="Q82" s="29" t="s">
        <v>1</v>
      </c>
      <c r="R82" s="29"/>
      <c r="S82" s="43"/>
      <c r="T82" s="102"/>
      <c r="U82" s="102"/>
      <c r="V82" s="102"/>
      <c r="W82" s="102"/>
      <c r="X82" s="102"/>
      <c r="Y82" s="102"/>
      <c r="Z82" s="102"/>
      <c r="AA82" s="102"/>
      <c r="AB82" s="102"/>
      <c r="AC82" s="102"/>
      <c r="AD82" s="102"/>
      <c r="AE82" s="102"/>
      <c r="AF82" s="102"/>
      <c r="AG82" s="102"/>
      <c r="AH82" s="102"/>
      <c r="AI82" s="105"/>
      <c r="AJ82" s="56" t="s">
        <v>169</v>
      </c>
      <c r="AK82" s="46">
        <f t="shared" si="94"/>
        <v>13397.8</v>
      </c>
      <c r="AL82" s="46">
        <f t="shared" si="95"/>
        <v>13397.8</v>
      </c>
      <c r="AM82" s="53">
        <v>0</v>
      </c>
      <c r="AN82" s="53">
        <v>0</v>
      </c>
      <c r="AO82" s="53">
        <v>1648.9</v>
      </c>
      <c r="AP82" s="53">
        <v>1648.9</v>
      </c>
      <c r="AQ82" s="53">
        <v>0</v>
      </c>
      <c r="AR82" s="53">
        <v>0</v>
      </c>
      <c r="AS82" s="53">
        <v>11748.9</v>
      </c>
      <c r="AT82" s="53">
        <v>11748.9</v>
      </c>
      <c r="AU82" s="46">
        <f>AV82+AW82+AX82+AY82</f>
        <v>14088.3</v>
      </c>
      <c r="AV82" s="53">
        <v>0</v>
      </c>
      <c r="AW82" s="53">
        <v>1415.3</v>
      </c>
      <c r="AX82" s="53">
        <v>0</v>
      </c>
      <c r="AY82" s="53">
        <v>12673</v>
      </c>
      <c r="AZ82" s="46">
        <f>BA82+BB82+BC82+BD82</f>
        <v>14081.1</v>
      </c>
      <c r="BA82" s="53">
        <v>0</v>
      </c>
      <c r="BB82" s="53">
        <v>0</v>
      </c>
      <c r="BC82" s="53">
        <v>0</v>
      </c>
      <c r="BD82" s="53">
        <v>14081.1</v>
      </c>
      <c r="BE82" s="46">
        <f>BF82+BG82+BH82+BI82</f>
        <v>14081.1</v>
      </c>
      <c r="BF82" s="53">
        <v>0</v>
      </c>
      <c r="BG82" s="53">
        <v>0</v>
      </c>
      <c r="BH82" s="54">
        <v>0</v>
      </c>
      <c r="BI82" s="53">
        <v>14081.1</v>
      </c>
      <c r="BJ82" s="46">
        <f>BK82+BL82+BM82+BN82</f>
        <v>14081.1</v>
      </c>
      <c r="BK82" s="46">
        <f t="shared" si="76"/>
        <v>0</v>
      </c>
      <c r="BL82" s="46">
        <f t="shared" si="77"/>
        <v>0</v>
      </c>
      <c r="BM82" s="46">
        <f t="shared" si="78"/>
        <v>0</v>
      </c>
      <c r="BN82" s="46">
        <f t="shared" si="79"/>
        <v>14081.1</v>
      </c>
      <c r="BO82" s="46">
        <f t="shared" si="98"/>
        <v>13397.8</v>
      </c>
      <c r="BP82" s="46">
        <f t="shared" si="99"/>
        <v>13397.8</v>
      </c>
      <c r="BQ82" s="53">
        <v>0</v>
      </c>
      <c r="BR82" s="53">
        <v>0</v>
      </c>
      <c r="BS82" s="53">
        <v>1648.9</v>
      </c>
      <c r="BT82" s="53">
        <v>1648.9</v>
      </c>
      <c r="BU82" s="53">
        <v>0</v>
      </c>
      <c r="BV82" s="53">
        <v>0</v>
      </c>
      <c r="BW82" s="53">
        <v>11748.9</v>
      </c>
      <c r="BX82" s="53">
        <v>11748.9</v>
      </c>
      <c r="BY82" s="46">
        <f>BZ82+CA82+CB82+CC82</f>
        <v>14088.3</v>
      </c>
      <c r="BZ82" s="53">
        <v>0</v>
      </c>
      <c r="CA82" s="53">
        <v>1415.3</v>
      </c>
      <c r="CB82" s="53">
        <v>0</v>
      </c>
      <c r="CC82" s="53">
        <v>12673</v>
      </c>
      <c r="CD82" s="46">
        <f>CE82+CF82+CG82+CH82</f>
        <v>14081.1</v>
      </c>
      <c r="CE82" s="53">
        <v>0</v>
      </c>
      <c r="CF82" s="53">
        <v>0</v>
      </c>
      <c r="CG82" s="53">
        <v>0</v>
      </c>
      <c r="CH82" s="53">
        <v>14081.1</v>
      </c>
      <c r="CI82" s="46">
        <f t="shared" si="82"/>
        <v>14081.1</v>
      </c>
      <c r="CJ82" s="53">
        <v>0</v>
      </c>
      <c r="CK82" s="53">
        <v>0</v>
      </c>
      <c r="CL82" s="53">
        <v>0</v>
      </c>
      <c r="CM82" s="53">
        <v>14081.1</v>
      </c>
      <c r="CN82" s="46">
        <f t="shared" si="83"/>
        <v>14081.1</v>
      </c>
      <c r="CO82" s="47">
        <f t="shared" si="84"/>
        <v>0</v>
      </c>
      <c r="CP82" s="47">
        <f t="shared" si="85"/>
        <v>0</v>
      </c>
      <c r="CQ82" s="47">
        <f t="shared" si="86"/>
        <v>0</v>
      </c>
      <c r="CR82" s="47">
        <f t="shared" si="87"/>
        <v>14081.1</v>
      </c>
      <c r="CS82" s="46">
        <f>CT82+CU82+CV82+CW82</f>
        <v>13397.8</v>
      </c>
      <c r="CT82" s="53">
        <v>0</v>
      </c>
      <c r="CU82" s="53">
        <v>1648.9</v>
      </c>
      <c r="CV82" s="53">
        <v>0</v>
      </c>
      <c r="CW82" s="53">
        <v>11748.9</v>
      </c>
      <c r="CX82" s="46">
        <f>CY82+CZ82+DA82+DB82</f>
        <v>14088.3</v>
      </c>
      <c r="CY82" s="53">
        <v>0</v>
      </c>
      <c r="CZ82" s="53">
        <v>1415.3</v>
      </c>
      <c r="DA82" s="53">
        <v>0</v>
      </c>
      <c r="DB82" s="53">
        <v>12673</v>
      </c>
      <c r="DC82" s="46">
        <f>DD82+DE82+DF82+DG82</f>
        <v>14081.1</v>
      </c>
      <c r="DD82" s="53">
        <v>0</v>
      </c>
      <c r="DE82" s="53">
        <v>0</v>
      </c>
      <c r="DF82" s="53">
        <v>0</v>
      </c>
      <c r="DG82" s="53">
        <v>14081.1</v>
      </c>
      <c r="DH82" s="46">
        <f>DI82+DJ82+DK82+DL82</f>
        <v>13397.8</v>
      </c>
      <c r="DI82" s="53">
        <v>0</v>
      </c>
      <c r="DJ82" s="53">
        <v>1648.9</v>
      </c>
      <c r="DK82" s="53">
        <v>0</v>
      </c>
      <c r="DL82" s="53">
        <v>11748.9</v>
      </c>
      <c r="DM82" s="46">
        <f>DN82+DO82+DP82+DQ82</f>
        <v>14088.3</v>
      </c>
      <c r="DN82" s="53">
        <v>0</v>
      </c>
      <c r="DO82" s="53">
        <v>1415.3</v>
      </c>
      <c r="DP82" s="53">
        <v>0</v>
      </c>
      <c r="DQ82" s="53">
        <v>12673</v>
      </c>
      <c r="DR82" s="46">
        <f>DS82+DT82+DU82+DV82</f>
        <v>14081.1</v>
      </c>
      <c r="DS82" s="53">
        <v>0</v>
      </c>
      <c r="DT82" s="53">
        <v>0</v>
      </c>
      <c r="DU82" s="53">
        <v>0</v>
      </c>
      <c r="DV82" s="53">
        <v>14081.1</v>
      </c>
      <c r="DW82" s="49" t="s">
        <v>381</v>
      </c>
      <c r="DX82" s="50" t="s">
        <v>5</v>
      </c>
    </row>
    <row r="83" spans="1:128" s="51" customFormat="1" ht="69.75" customHeight="1" x14ac:dyDescent="0.2">
      <c r="A83" s="39"/>
      <c r="B83" s="40">
        <v>403010007</v>
      </c>
      <c r="C83" s="41">
        <v>5</v>
      </c>
      <c r="D83" s="29" t="s">
        <v>168</v>
      </c>
      <c r="E83" s="42">
        <v>2708</v>
      </c>
      <c r="F83" s="29" t="s">
        <v>167</v>
      </c>
      <c r="G83" s="29" t="s">
        <v>166</v>
      </c>
      <c r="H83" s="29" t="s">
        <v>165</v>
      </c>
      <c r="I83" s="29"/>
      <c r="J83" s="29" t="s">
        <v>1</v>
      </c>
      <c r="K83" s="29"/>
      <c r="L83" s="43"/>
      <c r="M83" s="38" t="s">
        <v>688</v>
      </c>
      <c r="N83" s="29" t="s">
        <v>35</v>
      </c>
      <c r="O83" s="29" t="s">
        <v>163</v>
      </c>
      <c r="P83" s="29"/>
      <c r="Q83" s="29" t="s">
        <v>1</v>
      </c>
      <c r="R83" s="29"/>
      <c r="S83" s="43"/>
      <c r="T83" s="29"/>
      <c r="U83" s="29" t="s">
        <v>1</v>
      </c>
      <c r="V83" s="29"/>
      <c r="W83" s="29"/>
      <c r="X83" s="29" t="s">
        <v>1</v>
      </c>
      <c r="Y83" s="29"/>
      <c r="Z83" s="29"/>
      <c r="AA83" s="29" t="s">
        <v>1</v>
      </c>
      <c r="AB83" s="29"/>
      <c r="AC83" s="29" t="s">
        <v>162</v>
      </c>
      <c r="AD83" s="29" t="s">
        <v>12</v>
      </c>
      <c r="AE83" s="29" t="s">
        <v>161</v>
      </c>
      <c r="AF83" s="29" t="s">
        <v>160</v>
      </c>
      <c r="AG83" s="29" t="s">
        <v>159</v>
      </c>
      <c r="AH83" s="29" t="s">
        <v>158</v>
      </c>
      <c r="AI83" s="59" t="s">
        <v>148</v>
      </c>
      <c r="AJ83" s="60" t="s">
        <v>157</v>
      </c>
      <c r="AK83" s="46">
        <f t="shared" si="94"/>
        <v>2588.6</v>
      </c>
      <c r="AL83" s="46">
        <f t="shared" si="95"/>
        <v>2463.6</v>
      </c>
      <c r="AM83" s="61">
        <v>0</v>
      </c>
      <c r="AN83" s="61">
        <v>0</v>
      </c>
      <c r="AO83" s="61">
        <v>0</v>
      </c>
      <c r="AP83" s="61">
        <v>0</v>
      </c>
      <c r="AQ83" s="61">
        <v>0</v>
      </c>
      <c r="AR83" s="61">
        <v>0</v>
      </c>
      <c r="AS83" s="61">
        <v>2588.6</v>
      </c>
      <c r="AT83" s="61">
        <v>2463.6</v>
      </c>
      <c r="AU83" s="46">
        <f>AV83+AW83+AX83+AY83</f>
        <v>2847</v>
      </c>
      <c r="AV83" s="61">
        <v>0</v>
      </c>
      <c r="AW83" s="61">
        <v>0</v>
      </c>
      <c r="AX83" s="61">
        <v>0</v>
      </c>
      <c r="AY83" s="61">
        <v>2847</v>
      </c>
      <c r="AZ83" s="46">
        <f>BA83+BB83+BC83+BD83</f>
        <v>2647</v>
      </c>
      <c r="BA83" s="61">
        <v>0</v>
      </c>
      <c r="BB83" s="61">
        <v>0</v>
      </c>
      <c r="BC83" s="61">
        <v>0</v>
      </c>
      <c r="BD83" s="61">
        <v>2647</v>
      </c>
      <c r="BE83" s="46">
        <f>BF83+BG83+BH83+BI83</f>
        <v>2647</v>
      </c>
      <c r="BF83" s="61">
        <v>0</v>
      </c>
      <c r="BG83" s="61">
        <v>0</v>
      </c>
      <c r="BH83" s="46">
        <v>0</v>
      </c>
      <c r="BI83" s="61">
        <v>2647</v>
      </c>
      <c r="BJ83" s="46">
        <f>BK83+BL83+BM83+BN83</f>
        <v>2647</v>
      </c>
      <c r="BK83" s="46">
        <f t="shared" si="76"/>
        <v>0</v>
      </c>
      <c r="BL83" s="46">
        <f t="shared" si="77"/>
        <v>0</v>
      </c>
      <c r="BM83" s="46">
        <f t="shared" si="78"/>
        <v>0</v>
      </c>
      <c r="BN83" s="46">
        <f t="shared" si="79"/>
        <v>2647</v>
      </c>
      <c r="BO83" s="46">
        <f t="shared" si="98"/>
        <v>2588.6</v>
      </c>
      <c r="BP83" s="46">
        <f t="shared" si="99"/>
        <v>2463.6</v>
      </c>
      <c r="BQ83" s="61">
        <v>0</v>
      </c>
      <c r="BR83" s="61">
        <v>0</v>
      </c>
      <c r="BS83" s="61">
        <v>0</v>
      </c>
      <c r="BT83" s="61">
        <v>0</v>
      </c>
      <c r="BU83" s="61">
        <v>0</v>
      </c>
      <c r="BV83" s="61">
        <v>0</v>
      </c>
      <c r="BW83" s="61">
        <v>2588.6</v>
      </c>
      <c r="BX83" s="61">
        <v>2463.6</v>
      </c>
      <c r="BY83" s="46">
        <f>BZ83+CA83+CB83+CC83</f>
        <v>2847</v>
      </c>
      <c r="BZ83" s="61">
        <v>0</v>
      </c>
      <c r="CA83" s="61">
        <v>0</v>
      </c>
      <c r="CB83" s="61">
        <v>0</v>
      </c>
      <c r="CC83" s="61">
        <v>2847</v>
      </c>
      <c r="CD83" s="46">
        <f>CE83+CF83+CG83+CH83</f>
        <v>2647</v>
      </c>
      <c r="CE83" s="61">
        <v>0</v>
      </c>
      <c r="CF83" s="61">
        <v>0</v>
      </c>
      <c r="CG83" s="61">
        <v>0</v>
      </c>
      <c r="CH83" s="61">
        <v>2647</v>
      </c>
      <c r="CI83" s="46">
        <f t="shared" si="82"/>
        <v>2647</v>
      </c>
      <c r="CJ83" s="61">
        <v>0</v>
      </c>
      <c r="CK83" s="61">
        <v>0</v>
      </c>
      <c r="CL83" s="61">
        <v>0</v>
      </c>
      <c r="CM83" s="61">
        <v>2647</v>
      </c>
      <c r="CN83" s="46">
        <f t="shared" si="83"/>
        <v>2647</v>
      </c>
      <c r="CO83" s="47">
        <f t="shared" si="84"/>
        <v>0</v>
      </c>
      <c r="CP83" s="47">
        <f t="shared" si="85"/>
        <v>0</v>
      </c>
      <c r="CQ83" s="47">
        <f t="shared" si="86"/>
        <v>0</v>
      </c>
      <c r="CR83" s="47">
        <f t="shared" si="87"/>
        <v>2647</v>
      </c>
      <c r="CS83" s="46">
        <f>CT83+CU83+CV83+CW83</f>
        <v>2588.6</v>
      </c>
      <c r="CT83" s="61">
        <v>0</v>
      </c>
      <c r="CU83" s="61">
        <v>0</v>
      </c>
      <c r="CV83" s="61">
        <v>0</v>
      </c>
      <c r="CW83" s="61">
        <v>2588.6</v>
      </c>
      <c r="CX83" s="46">
        <f>CY83+CZ83+DA83+DB83</f>
        <v>2847</v>
      </c>
      <c r="CY83" s="61">
        <v>0</v>
      </c>
      <c r="CZ83" s="61">
        <v>0</v>
      </c>
      <c r="DA83" s="61">
        <v>0</v>
      </c>
      <c r="DB83" s="61">
        <v>2847</v>
      </c>
      <c r="DC83" s="46">
        <f>DD83+DE83+DF83+DG83</f>
        <v>2647</v>
      </c>
      <c r="DD83" s="61">
        <v>0</v>
      </c>
      <c r="DE83" s="61">
        <v>0</v>
      </c>
      <c r="DF83" s="61">
        <v>0</v>
      </c>
      <c r="DG83" s="61">
        <v>2647</v>
      </c>
      <c r="DH83" s="46">
        <f>DI83+DJ83+DK83+DL83</f>
        <v>2588.6</v>
      </c>
      <c r="DI83" s="61">
        <v>0</v>
      </c>
      <c r="DJ83" s="61">
        <v>0</v>
      </c>
      <c r="DK83" s="61">
        <v>0</v>
      </c>
      <c r="DL83" s="61">
        <v>2588.6</v>
      </c>
      <c r="DM83" s="46">
        <f>DN83+DO83+DP83+DQ83</f>
        <v>2847</v>
      </c>
      <c r="DN83" s="61">
        <v>0</v>
      </c>
      <c r="DO83" s="61">
        <v>0</v>
      </c>
      <c r="DP83" s="61">
        <v>0</v>
      </c>
      <c r="DQ83" s="61">
        <v>2847</v>
      </c>
      <c r="DR83" s="46">
        <f>DS83+DT83+DU83+DV83</f>
        <v>2647</v>
      </c>
      <c r="DS83" s="61">
        <v>0</v>
      </c>
      <c r="DT83" s="61">
        <v>0</v>
      </c>
      <c r="DU83" s="61">
        <v>0</v>
      </c>
      <c r="DV83" s="61">
        <v>2647</v>
      </c>
      <c r="DW83" s="49" t="s">
        <v>381</v>
      </c>
      <c r="DX83" s="50" t="s">
        <v>5</v>
      </c>
    </row>
    <row r="84" spans="1:128" ht="77.25" customHeight="1" x14ac:dyDescent="0.2">
      <c r="A84" s="26"/>
      <c r="B84" s="27">
        <v>403030000</v>
      </c>
      <c r="C84" s="28">
        <v>5</v>
      </c>
      <c r="D84" s="29" t="s">
        <v>663</v>
      </c>
      <c r="E84" s="30" t="s">
        <v>156</v>
      </c>
      <c r="F84" s="30" t="s">
        <v>2</v>
      </c>
      <c r="G84" s="30" t="s">
        <v>2</v>
      </c>
      <c r="H84" s="30" t="s">
        <v>2</v>
      </c>
      <c r="I84" s="30" t="s">
        <v>2</v>
      </c>
      <c r="J84" s="30" t="s">
        <v>2</v>
      </c>
      <c r="K84" s="30" t="s">
        <v>2</v>
      </c>
      <c r="L84" s="31" t="s">
        <v>2</v>
      </c>
      <c r="M84" s="30" t="s">
        <v>2</v>
      </c>
      <c r="N84" s="30" t="s">
        <v>2</v>
      </c>
      <c r="O84" s="30" t="s">
        <v>2</v>
      </c>
      <c r="P84" s="30" t="s">
        <v>2</v>
      </c>
      <c r="Q84" s="30" t="s">
        <v>2</v>
      </c>
      <c r="R84" s="30" t="s">
        <v>2</v>
      </c>
      <c r="S84" s="31" t="s">
        <v>2</v>
      </c>
      <c r="T84" s="30" t="s">
        <v>2</v>
      </c>
      <c r="U84" s="30" t="s">
        <v>2</v>
      </c>
      <c r="V84" s="30" t="s">
        <v>2</v>
      </c>
      <c r="W84" s="30" t="s">
        <v>2</v>
      </c>
      <c r="X84" s="30" t="s">
        <v>2</v>
      </c>
      <c r="Y84" s="30" t="s">
        <v>2</v>
      </c>
      <c r="Z84" s="30" t="s">
        <v>2</v>
      </c>
      <c r="AA84" s="30" t="s">
        <v>2</v>
      </c>
      <c r="AB84" s="30" t="s">
        <v>2</v>
      </c>
      <c r="AC84" s="30" t="s">
        <v>2</v>
      </c>
      <c r="AD84" s="30" t="s">
        <v>2</v>
      </c>
      <c r="AE84" s="30" t="s">
        <v>2</v>
      </c>
      <c r="AF84" s="30" t="s">
        <v>2</v>
      </c>
      <c r="AG84" s="30" t="s">
        <v>2</v>
      </c>
      <c r="AH84" s="30" t="s">
        <v>2</v>
      </c>
      <c r="AI84" s="36" t="s">
        <v>2</v>
      </c>
      <c r="AJ84" s="30" t="s">
        <v>2</v>
      </c>
      <c r="AK84" s="37">
        <f t="shared" si="94"/>
        <v>35607.300000000003</v>
      </c>
      <c r="AL84" s="37">
        <f t="shared" si="95"/>
        <v>22088.1</v>
      </c>
      <c r="AM84" s="37">
        <f t="shared" ref="AM84:CX84" si="125">AM85+AM86</f>
        <v>0</v>
      </c>
      <c r="AN84" s="37">
        <f t="shared" si="125"/>
        <v>0</v>
      </c>
      <c r="AO84" s="37">
        <f t="shared" si="125"/>
        <v>0</v>
      </c>
      <c r="AP84" s="37">
        <f t="shared" si="125"/>
        <v>0</v>
      </c>
      <c r="AQ84" s="37">
        <f t="shared" si="125"/>
        <v>0</v>
      </c>
      <c r="AR84" s="37">
        <f t="shared" si="125"/>
        <v>0</v>
      </c>
      <c r="AS84" s="37">
        <f t="shared" si="125"/>
        <v>35607.300000000003</v>
      </c>
      <c r="AT84" s="37">
        <f t="shared" si="125"/>
        <v>22088.1</v>
      </c>
      <c r="AU84" s="37">
        <f t="shared" si="125"/>
        <v>66800.3</v>
      </c>
      <c r="AV84" s="37">
        <f t="shared" si="125"/>
        <v>0</v>
      </c>
      <c r="AW84" s="37">
        <f t="shared" si="125"/>
        <v>12494</v>
      </c>
      <c r="AX84" s="37">
        <f t="shared" si="125"/>
        <v>0</v>
      </c>
      <c r="AY84" s="37">
        <f t="shared" si="125"/>
        <v>54306.3</v>
      </c>
      <c r="AZ84" s="37">
        <f t="shared" si="125"/>
        <v>54496.3</v>
      </c>
      <c r="BA84" s="37">
        <f t="shared" si="125"/>
        <v>0</v>
      </c>
      <c r="BB84" s="37">
        <f t="shared" si="125"/>
        <v>0</v>
      </c>
      <c r="BC84" s="37">
        <f t="shared" si="125"/>
        <v>0</v>
      </c>
      <c r="BD84" s="37">
        <f t="shared" si="125"/>
        <v>54496.3</v>
      </c>
      <c r="BE84" s="37">
        <f t="shared" si="125"/>
        <v>54689.3</v>
      </c>
      <c r="BF84" s="37">
        <f t="shared" si="125"/>
        <v>0</v>
      </c>
      <c r="BG84" s="37">
        <f t="shared" si="125"/>
        <v>0</v>
      </c>
      <c r="BH84" s="37">
        <f t="shared" si="125"/>
        <v>0</v>
      </c>
      <c r="BI84" s="37">
        <f t="shared" si="125"/>
        <v>54689.3</v>
      </c>
      <c r="BJ84" s="37">
        <f t="shared" si="125"/>
        <v>54689.3</v>
      </c>
      <c r="BK84" s="37">
        <f t="shared" si="76"/>
        <v>0</v>
      </c>
      <c r="BL84" s="37">
        <f t="shared" si="77"/>
        <v>0</v>
      </c>
      <c r="BM84" s="37">
        <f t="shared" si="78"/>
        <v>0</v>
      </c>
      <c r="BN84" s="37">
        <f t="shared" si="79"/>
        <v>54689.3</v>
      </c>
      <c r="BO84" s="37">
        <f t="shared" si="98"/>
        <v>35607.300000000003</v>
      </c>
      <c r="BP84" s="37">
        <f t="shared" si="99"/>
        <v>22088.1</v>
      </c>
      <c r="BQ84" s="37">
        <f t="shared" si="125"/>
        <v>0</v>
      </c>
      <c r="BR84" s="37">
        <f t="shared" si="125"/>
        <v>0</v>
      </c>
      <c r="BS84" s="37">
        <f t="shared" si="125"/>
        <v>0</v>
      </c>
      <c r="BT84" s="37">
        <f t="shared" si="125"/>
        <v>0</v>
      </c>
      <c r="BU84" s="37">
        <f t="shared" si="125"/>
        <v>0</v>
      </c>
      <c r="BV84" s="37">
        <f t="shared" si="125"/>
        <v>0</v>
      </c>
      <c r="BW84" s="37">
        <f t="shared" si="125"/>
        <v>35607.300000000003</v>
      </c>
      <c r="BX84" s="37">
        <f t="shared" si="125"/>
        <v>22088.1</v>
      </c>
      <c r="BY84" s="37">
        <f t="shared" si="125"/>
        <v>66800.3</v>
      </c>
      <c r="BZ84" s="37">
        <f t="shared" si="125"/>
        <v>0</v>
      </c>
      <c r="CA84" s="37">
        <f t="shared" si="125"/>
        <v>12494</v>
      </c>
      <c r="CB84" s="37">
        <f t="shared" si="125"/>
        <v>0</v>
      </c>
      <c r="CC84" s="37">
        <f t="shared" si="125"/>
        <v>54306.3</v>
      </c>
      <c r="CD84" s="37">
        <f t="shared" si="125"/>
        <v>54496.3</v>
      </c>
      <c r="CE84" s="37">
        <f t="shared" si="125"/>
        <v>0</v>
      </c>
      <c r="CF84" s="37">
        <f t="shared" si="125"/>
        <v>0</v>
      </c>
      <c r="CG84" s="37">
        <f t="shared" si="125"/>
        <v>0</v>
      </c>
      <c r="CH84" s="37">
        <f t="shared" si="125"/>
        <v>54496.3</v>
      </c>
      <c r="CI84" s="1">
        <f t="shared" si="82"/>
        <v>54689.3</v>
      </c>
      <c r="CJ84" s="37">
        <f t="shared" si="125"/>
        <v>0</v>
      </c>
      <c r="CK84" s="37">
        <f t="shared" si="125"/>
        <v>0</v>
      </c>
      <c r="CL84" s="37">
        <f t="shared" si="125"/>
        <v>0</v>
      </c>
      <c r="CM84" s="37">
        <f t="shared" si="125"/>
        <v>54689.3</v>
      </c>
      <c r="CN84" s="1">
        <f t="shared" si="83"/>
        <v>54689.3</v>
      </c>
      <c r="CO84" s="62">
        <f t="shared" si="84"/>
        <v>0</v>
      </c>
      <c r="CP84" s="62">
        <f t="shared" si="85"/>
        <v>0</v>
      </c>
      <c r="CQ84" s="62">
        <f t="shared" si="86"/>
        <v>0</v>
      </c>
      <c r="CR84" s="62">
        <f t="shared" si="87"/>
        <v>54689.3</v>
      </c>
      <c r="CS84" s="37">
        <f t="shared" si="125"/>
        <v>35607.300000000003</v>
      </c>
      <c r="CT84" s="37">
        <f t="shared" si="125"/>
        <v>0</v>
      </c>
      <c r="CU84" s="37">
        <f t="shared" si="125"/>
        <v>0</v>
      </c>
      <c r="CV84" s="37">
        <f t="shared" si="125"/>
        <v>0</v>
      </c>
      <c r="CW84" s="37">
        <f t="shared" si="125"/>
        <v>35607.300000000003</v>
      </c>
      <c r="CX84" s="37">
        <f t="shared" si="125"/>
        <v>66800.3</v>
      </c>
      <c r="CY84" s="37">
        <f t="shared" ref="CY84:DB84" si="126">CY85+CY86</f>
        <v>0</v>
      </c>
      <c r="CZ84" s="37">
        <f t="shared" si="126"/>
        <v>12494</v>
      </c>
      <c r="DA84" s="37">
        <f t="shared" si="126"/>
        <v>0</v>
      </c>
      <c r="DB84" s="37">
        <f t="shared" si="126"/>
        <v>54306.3</v>
      </c>
      <c r="DC84" s="37">
        <f t="shared" ref="DC84:DV84" si="127">DC85+DC86</f>
        <v>54496.3</v>
      </c>
      <c r="DD84" s="37">
        <f t="shared" si="127"/>
        <v>0</v>
      </c>
      <c r="DE84" s="37">
        <f t="shared" si="127"/>
        <v>0</v>
      </c>
      <c r="DF84" s="37">
        <f t="shared" si="127"/>
        <v>0</v>
      </c>
      <c r="DG84" s="37">
        <f t="shared" si="127"/>
        <v>54496.3</v>
      </c>
      <c r="DH84" s="37">
        <f t="shared" si="127"/>
        <v>35607.300000000003</v>
      </c>
      <c r="DI84" s="37">
        <f t="shared" si="127"/>
        <v>0</v>
      </c>
      <c r="DJ84" s="37">
        <f t="shared" si="127"/>
        <v>0</v>
      </c>
      <c r="DK84" s="37">
        <f t="shared" si="127"/>
        <v>0</v>
      </c>
      <c r="DL84" s="37">
        <f t="shared" si="127"/>
        <v>35607.300000000003</v>
      </c>
      <c r="DM84" s="37">
        <f t="shared" si="127"/>
        <v>66800.3</v>
      </c>
      <c r="DN84" s="37">
        <f t="shared" si="127"/>
        <v>0</v>
      </c>
      <c r="DO84" s="37">
        <f t="shared" si="127"/>
        <v>12494</v>
      </c>
      <c r="DP84" s="37">
        <f t="shared" si="127"/>
        <v>0</v>
      </c>
      <c r="DQ84" s="37">
        <f t="shared" si="127"/>
        <v>54306.3</v>
      </c>
      <c r="DR84" s="37">
        <f t="shared" si="127"/>
        <v>54496.3</v>
      </c>
      <c r="DS84" s="37">
        <f t="shared" si="127"/>
        <v>0</v>
      </c>
      <c r="DT84" s="37">
        <f t="shared" si="127"/>
        <v>0</v>
      </c>
      <c r="DU84" s="37">
        <f t="shared" si="127"/>
        <v>0</v>
      </c>
      <c r="DV84" s="37">
        <f t="shared" si="127"/>
        <v>54496.3</v>
      </c>
      <c r="DW84" s="38"/>
      <c r="DX84" s="28"/>
    </row>
    <row r="85" spans="1:128" s="51" customFormat="1" ht="43.5" customHeight="1" x14ac:dyDescent="0.2">
      <c r="A85" s="39"/>
      <c r="B85" s="40">
        <v>403030005</v>
      </c>
      <c r="C85" s="41">
        <v>5</v>
      </c>
      <c r="D85" s="29" t="s">
        <v>664</v>
      </c>
      <c r="E85" s="42">
        <v>2901</v>
      </c>
      <c r="F85" s="29" t="s">
        <v>151</v>
      </c>
      <c r="G85" s="29" t="s">
        <v>150</v>
      </c>
      <c r="H85" s="29" t="s">
        <v>149</v>
      </c>
      <c r="I85" s="29"/>
      <c r="J85" s="29" t="s">
        <v>1</v>
      </c>
      <c r="K85" s="29"/>
      <c r="L85" s="43"/>
      <c r="M85" s="29"/>
      <c r="N85" s="29" t="s">
        <v>1</v>
      </c>
      <c r="O85" s="29"/>
      <c r="P85" s="29"/>
      <c r="Q85" s="29" t="s">
        <v>1</v>
      </c>
      <c r="R85" s="29"/>
      <c r="S85" s="43"/>
      <c r="T85" s="29"/>
      <c r="U85" s="29" t="s">
        <v>1</v>
      </c>
      <c r="V85" s="29"/>
      <c r="W85" s="29"/>
      <c r="X85" s="29" t="s">
        <v>1</v>
      </c>
      <c r="Y85" s="29"/>
      <c r="Z85" s="29"/>
      <c r="AA85" s="29" t="s">
        <v>1</v>
      </c>
      <c r="AB85" s="29"/>
      <c r="AC85" s="29"/>
      <c r="AD85" s="29" t="s">
        <v>1</v>
      </c>
      <c r="AE85" s="29"/>
      <c r="AF85" s="29" t="s">
        <v>155</v>
      </c>
      <c r="AG85" s="29" t="s">
        <v>154</v>
      </c>
      <c r="AH85" s="29" t="s">
        <v>153</v>
      </c>
      <c r="AI85" s="44" t="s">
        <v>148</v>
      </c>
      <c r="AJ85" s="45" t="s">
        <v>152</v>
      </c>
      <c r="AK85" s="46">
        <f t="shared" si="94"/>
        <v>1215.8</v>
      </c>
      <c r="AL85" s="46">
        <f t="shared" si="95"/>
        <v>1202.0999999999999</v>
      </c>
      <c r="AM85" s="47">
        <v>0</v>
      </c>
      <c r="AN85" s="47">
        <v>0</v>
      </c>
      <c r="AO85" s="47">
        <v>0</v>
      </c>
      <c r="AP85" s="47">
        <v>0</v>
      </c>
      <c r="AQ85" s="47">
        <v>0</v>
      </c>
      <c r="AR85" s="47">
        <v>0</v>
      </c>
      <c r="AS85" s="47">
        <v>1215.8</v>
      </c>
      <c r="AT85" s="47">
        <v>1202.0999999999999</v>
      </c>
      <c r="AU85" s="46">
        <f>AV85+AW85+AX85+AY85</f>
        <v>1110</v>
      </c>
      <c r="AV85" s="47">
        <v>0</v>
      </c>
      <c r="AW85" s="47">
        <v>0</v>
      </c>
      <c r="AX85" s="47">
        <v>0</v>
      </c>
      <c r="AY85" s="47">
        <v>1110</v>
      </c>
      <c r="AZ85" s="46">
        <f>BA85+BB85+BC85+BD85</f>
        <v>1110</v>
      </c>
      <c r="BA85" s="47">
        <v>0</v>
      </c>
      <c r="BB85" s="47">
        <v>0</v>
      </c>
      <c r="BC85" s="47">
        <v>0</v>
      </c>
      <c r="BD85" s="47">
        <v>1110</v>
      </c>
      <c r="BE85" s="46">
        <f>BF85+BG85+BH85+BI85</f>
        <v>1110</v>
      </c>
      <c r="BF85" s="47">
        <v>0</v>
      </c>
      <c r="BG85" s="47">
        <v>0</v>
      </c>
      <c r="BH85" s="48">
        <v>0</v>
      </c>
      <c r="BI85" s="47">
        <v>1110</v>
      </c>
      <c r="BJ85" s="46">
        <f>BK85+BL85+BM85+BN85</f>
        <v>1110</v>
      </c>
      <c r="BK85" s="46">
        <f t="shared" si="76"/>
        <v>0</v>
      </c>
      <c r="BL85" s="46">
        <f t="shared" si="77"/>
        <v>0</v>
      </c>
      <c r="BM85" s="46">
        <f t="shared" si="78"/>
        <v>0</v>
      </c>
      <c r="BN85" s="46">
        <f t="shared" si="79"/>
        <v>1110</v>
      </c>
      <c r="BO85" s="46">
        <f t="shared" si="98"/>
        <v>1215.8</v>
      </c>
      <c r="BP85" s="46">
        <f t="shared" si="99"/>
        <v>1202.0999999999999</v>
      </c>
      <c r="BQ85" s="47">
        <v>0</v>
      </c>
      <c r="BR85" s="47">
        <v>0</v>
      </c>
      <c r="BS85" s="47">
        <v>0</v>
      </c>
      <c r="BT85" s="47">
        <v>0</v>
      </c>
      <c r="BU85" s="47">
        <v>0</v>
      </c>
      <c r="BV85" s="47">
        <v>0</v>
      </c>
      <c r="BW85" s="47">
        <v>1215.8</v>
      </c>
      <c r="BX85" s="47">
        <v>1202.0999999999999</v>
      </c>
      <c r="BY85" s="46">
        <f>BZ85+CA85+CB85+CC85</f>
        <v>1110</v>
      </c>
      <c r="BZ85" s="47">
        <v>0</v>
      </c>
      <c r="CA85" s="47">
        <v>0</v>
      </c>
      <c r="CB85" s="47">
        <v>0</v>
      </c>
      <c r="CC85" s="47">
        <v>1110</v>
      </c>
      <c r="CD85" s="46">
        <f>CE85+CF85+CG85+CH85</f>
        <v>1110</v>
      </c>
      <c r="CE85" s="47">
        <v>0</v>
      </c>
      <c r="CF85" s="47">
        <v>0</v>
      </c>
      <c r="CG85" s="47">
        <v>0</v>
      </c>
      <c r="CH85" s="47">
        <v>1110</v>
      </c>
      <c r="CI85" s="46">
        <f t="shared" si="82"/>
        <v>1110</v>
      </c>
      <c r="CJ85" s="47">
        <v>0</v>
      </c>
      <c r="CK85" s="47">
        <v>0</v>
      </c>
      <c r="CL85" s="47">
        <v>0</v>
      </c>
      <c r="CM85" s="47">
        <v>1110</v>
      </c>
      <c r="CN85" s="46">
        <f t="shared" si="83"/>
        <v>1110</v>
      </c>
      <c r="CO85" s="47">
        <f t="shared" si="84"/>
        <v>0</v>
      </c>
      <c r="CP85" s="47">
        <f t="shared" si="85"/>
        <v>0</v>
      </c>
      <c r="CQ85" s="47">
        <f t="shared" si="86"/>
        <v>0</v>
      </c>
      <c r="CR85" s="47">
        <f t="shared" si="87"/>
        <v>1110</v>
      </c>
      <c r="CS85" s="46">
        <f>CT85+CU85+CV85+CW85</f>
        <v>1215.8</v>
      </c>
      <c r="CT85" s="47">
        <v>0</v>
      </c>
      <c r="CU85" s="47">
        <v>0</v>
      </c>
      <c r="CV85" s="47">
        <v>0</v>
      </c>
      <c r="CW85" s="47">
        <v>1215.8</v>
      </c>
      <c r="CX85" s="46">
        <f>CY85+CZ85+DA85+DB85</f>
        <v>1110</v>
      </c>
      <c r="CY85" s="47">
        <v>0</v>
      </c>
      <c r="CZ85" s="47">
        <v>0</v>
      </c>
      <c r="DA85" s="47">
        <v>0</v>
      </c>
      <c r="DB85" s="47">
        <v>1110</v>
      </c>
      <c r="DC85" s="46">
        <f>DD85+DE85+DF85+DG85</f>
        <v>1110</v>
      </c>
      <c r="DD85" s="47">
        <v>0</v>
      </c>
      <c r="DE85" s="47">
        <v>0</v>
      </c>
      <c r="DF85" s="47">
        <v>0</v>
      </c>
      <c r="DG85" s="47">
        <v>1110</v>
      </c>
      <c r="DH85" s="46">
        <f>DI85+DJ85+DK85+DL85</f>
        <v>1215.8</v>
      </c>
      <c r="DI85" s="47">
        <v>0</v>
      </c>
      <c r="DJ85" s="47">
        <v>0</v>
      </c>
      <c r="DK85" s="47">
        <v>0</v>
      </c>
      <c r="DL85" s="47">
        <v>1215.8</v>
      </c>
      <c r="DM85" s="46">
        <f>DN85+DO85+DP85+DQ85</f>
        <v>1110</v>
      </c>
      <c r="DN85" s="47">
        <v>0</v>
      </c>
      <c r="DO85" s="47">
        <v>0</v>
      </c>
      <c r="DP85" s="47">
        <v>0</v>
      </c>
      <c r="DQ85" s="47">
        <v>1110</v>
      </c>
      <c r="DR85" s="46">
        <f>DS85+DT85+DU85+DV85</f>
        <v>1110</v>
      </c>
      <c r="DS85" s="47">
        <v>0</v>
      </c>
      <c r="DT85" s="47">
        <v>0</v>
      </c>
      <c r="DU85" s="47">
        <v>0</v>
      </c>
      <c r="DV85" s="47">
        <v>1110</v>
      </c>
      <c r="DW85" s="49" t="s">
        <v>381</v>
      </c>
      <c r="DX85" s="50" t="s">
        <v>5</v>
      </c>
    </row>
    <row r="86" spans="1:128" s="51" customFormat="1" ht="390" customHeight="1" x14ac:dyDescent="0.2">
      <c r="A86" s="39"/>
      <c r="B86" s="63">
        <v>403030006</v>
      </c>
      <c r="C86" s="60">
        <v>5</v>
      </c>
      <c r="D86" s="29" t="s">
        <v>665</v>
      </c>
      <c r="E86" s="42">
        <v>2902</v>
      </c>
      <c r="F86" s="29" t="s">
        <v>151</v>
      </c>
      <c r="G86" s="29" t="s">
        <v>150</v>
      </c>
      <c r="H86" s="29" t="s">
        <v>149</v>
      </c>
      <c r="I86" s="29"/>
      <c r="J86" s="29" t="s">
        <v>1</v>
      </c>
      <c r="K86" s="29"/>
      <c r="L86" s="43"/>
      <c r="M86" s="29"/>
      <c r="N86" s="29" t="s">
        <v>1</v>
      </c>
      <c r="O86" s="29"/>
      <c r="P86" s="29"/>
      <c r="Q86" s="29" t="s">
        <v>1</v>
      </c>
      <c r="R86" s="29"/>
      <c r="S86" s="43"/>
      <c r="T86" s="29"/>
      <c r="U86" s="29" t="s">
        <v>1</v>
      </c>
      <c r="V86" s="29"/>
      <c r="W86" s="29"/>
      <c r="X86" s="29" t="s">
        <v>1</v>
      </c>
      <c r="Y86" s="29"/>
      <c r="Z86" s="29"/>
      <c r="AA86" s="29" t="s">
        <v>1</v>
      </c>
      <c r="AB86" s="29"/>
      <c r="AC86" s="29"/>
      <c r="AD86" s="29" t="s">
        <v>1</v>
      </c>
      <c r="AE86" s="29"/>
      <c r="AF86" s="38" t="s">
        <v>678</v>
      </c>
      <c r="AG86" s="38" t="s">
        <v>679</v>
      </c>
      <c r="AH86" s="38" t="s">
        <v>680</v>
      </c>
      <c r="AI86" s="52">
        <v>24</v>
      </c>
      <c r="AJ86" s="60" t="s">
        <v>147</v>
      </c>
      <c r="AK86" s="46">
        <f t="shared" si="94"/>
        <v>34391.5</v>
      </c>
      <c r="AL86" s="46">
        <f t="shared" si="95"/>
        <v>20886</v>
      </c>
      <c r="AM86" s="61">
        <v>0</v>
      </c>
      <c r="AN86" s="61">
        <v>0</v>
      </c>
      <c r="AO86" s="61">
        <v>0</v>
      </c>
      <c r="AP86" s="61">
        <v>0</v>
      </c>
      <c r="AQ86" s="61">
        <v>0</v>
      </c>
      <c r="AR86" s="61">
        <v>0</v>
      </c>
      <c r="AS86" s="61">
        <v>34391.5</v>
      </c>
      <c r="AT86" s="61">
        <v>20886</v>
      </c>
      <c r="AU86" s="46">
        <f>AV86+AW86+AX86+AY86</f>
        <v>65690.3</v>
      </c>
      <c r="AV86" s="61">
        <v>0</v>
      </c>
      <c r="AW86" s="61">
        <v>12494</v>
      </c>
      <c r="AX86" s="61">
        <v>0</v>
      </c>
      <c r="AY86" s="61">
        <v>53196.3</v>
      </c>
      <c r="AZ86" s="46">
        <f>BA86+BB86+BC86+BD86</f>
        <v>53386.3</v>
      </c>
      <c r="BA86" s="61">
        <v>0</v>
      </c>
      <c r="BB86" s="61">
        <v>0</v>
      </c>
      <c r="BC86" s="61">
        <v>0</v>
      </c>
      <c r="BD86" s="61">
        <v>53386.3</v>
      </c>
      <c r="BE86" s="46">
        <f>BF86+BG86+BH86+BI86</f>
        <v>53579.3</v>
      </c>
      <c r="BF86" s="61">
        <v>0</v>
      </c>
      <c r="BG86" s="61">
        <v>0</v>
      </c>
      <c r="BH86" s="46">
        <v>0</v>
      </c>
      <c r="BI86" s="61">
        <v>53579.3</v>
      </c>
      <c r="BJ86" s="46">
        <f>BK86+BL86+BM86+BN86</f>
        <v>53579.3</v>
      </c>
      <c r="BK86" s="46">
        <f t="shared" si="76"/>
        <v>0</v>
      </c>
      <c r="BL86" s="46">
        <f t="shared" si="77"/>
        <v>0</v>
      </c>
      <c r="BM86" s="46">
        <f t="shared" si="78"/>
        <v>0</v>
      </c>
      <c r="BN86" s="46">
        <f t="shared" si="79"/>
        <v>53579.3</v>
      </c>
      <c r="BO86" s="46">
        <f t="shared" si="98"/>
        <v>34391.5</v>
      </c>
      <c r="BP86" s="46">
        <f t="shared" si="99"/>
        <v>20886</v>
      </c>
      <c r="BQ86" s="61">
        <v>0</v>
      </c>
      <c r="BR86" s="61">
        <v>0</v>
      </c>
      <c r="BS86" s="61">
        <v>0</v>
      </c>
      <c r="BT86" s="61">
        <v>0</v>
      </c>
      <c r="BU86" s="61">
        <v>0</v>
      </c>
      <c r="BV86" s="61">
        <v>0</v>
      </c>
      <c r="BW86" s="61">
        <v>34391.5</v>
      </c>
      <c r="BX86" s="61">
        <v>20886</v>
      </c>
      <c r="BY86" s="46">
        <f>BZ86+CA86+CB86+CC86</f>
        <v>65690.3</v>
      </c>
      <c r="BZ86" s="61">
        <v>0</v>
      </c>
      <c r="CA86" s="61">
        <v>12494</v>
      </c>
      <c r="CB86" s="61">
        <v>0</v>
      </c>
      <c r="CC86" s="61">
        <v>53196.3</v>
      </c>
      <c r="CD86" s="46">
        <f>CE86+CF86+CG86+CH86</f>
        <v>53386.3</v>
      </c>
      <c r="CE86" s="61">
        <v>0</v>
      </c>
      <c r="CF86" s="61">
        <v>0</v>
      </c>
      <c r="CG86" s="61">
        <v>0</v>
      </c>
      <c r="CH86" s="61">
        <v>53386.3</v>
      </c>
      <c r="CI86" s="46">
        <f t="shared" si="82"/>
        <v>53579.3</v>
      </c>
      <c r="CJ86" s="61">
        <v>0</v>
      </c>
      <c r="CK86" s="61">
        <v>0</v>
      </c>
      <c r="CL86" s="61">
        <v>0</v>
      </c>
      <c r="CM86" s="61">
        <v>53579.3</v>
      </c>
      <c r="CN86" s="46">
        <f t="shared" si="83"/>
        <v>53579.3</v>
      </c>
      <c r="CO86" s="68">
        <f t="shared" si="84"/>
        <v>0</v>
      </c>
      <c r="CP86" s="68">
        <f t="shared" si="85"/>
        <v>0</v>
      </c>
      <c r="CQ86" s="68">
        <f t="shared" si="86"/>
        <v>0</v>
      </c>
      <c r="CR86" s="68">
        <f t="shared" si="87"/>
        <v>53579.3</v>
      </c>
      <c r="CS86" s="46">
        <f>CT86+CU86+CV86+CW86</f>
        <v>34391.5</v>
      </c>
      <c r="CT86" s="61">
        <v>0</v>
      </c>
      <c r="CU86" s="61">
        <v>0</v>
      </c>
      <c r="CV86" s="61">
        <v>0</v>
      </c>
      <c r="CW86" s="61">
        <v>34391.5</v>
      </c>
      <c r="CX86" s="46">
        <f>CY86+CZ86+DA86+DB86</f>
        <v>65690.3</v>
      </c>
      <c r="CY86" s="61">
        <v>0</v>
      </c>
      <c r="CZ86" s="61">
        <v>12494</v>
      </c>
      <c r="DA86" s="61">
        <v>0</v>
      </c>
      <c r="DB86" s="61">
        <v>53196.3</v>
      </c>
      <c r="DC86" s="46">
        <f>DD86+DE86+DF86+DG86</f>
        <v>53386.3</v>
      </c>
      <c r="DD86" s="61">
        <v>0</v>
      </c>
      <c r="DE86" s="61">
        <v>0</v>
      </c>
      <c r="DF86" s="61">
        <v>0</v>
      </c>
      <c r="DG86" s="61">
        <v>53386.3</v>
      </c>
      <c r="DH86" s="46">
        <f>DI86+DJ86+DK86+DL86</f>
        <v>34391.5</v>
      </c>
      <c r="DI86" s="61">
        <v>0</v>
      </c>
      <c r="DJ86" s="61">
        <v>0</v>
      </c>
      <c r="DK86" s="61">
        <v>0</v>
      </c>
      <c r="DL86" s="61">
        <v>34391.5</v>
      </c>
      <c r="DM86" s="46">
        <f>DN86+DO86+DP86+DQ86</f>
        <v>65690.3</v>
      </c>
      <c r="DN86" s="61">
        <v>0</v>
      </c>
      <c r="DO86" s="61">
        <v>12494</v>
      </c>
      <c r="DP86" s="61">
        <v>0</v>
      </c>
      <c r="DQ86" s="61">
        <v>53196.3</v>
      </c>
      <c r="DR86" s="46">
        <f>DS86+DT86+DU86+DV86</f>
        <v>53386.3</v>
      </c>
      <c r="DS86" s="61">
        <v>0</v>
      </c>
      <c r="DT86" s="61">
        <v>0</v>
      </c>
      <c r="DU86" s="61">
        <v>0</v>
      </c>
      <c r="DV86" s="61">
        <v>53386.3</v>
      </c>
      <c r="DW86" s="70" t="s">
        <v>381</v>
      </c>
      <c r="DX86" s="50" t="s">
        <v>5</v>
      </c>
    </row>
    <row r="87" spans="1:128" ht="143.25" customHeight="1" x14ac:dyDescent="0.2">
      <c r="A87" s="26"/>
      <c r="B87" s="27">
        <v>404000000</v>
      </c>
      <c r="C87" s="28">
        <v>5</v>
      </c>
      <c r="D87" s="29" t="s">
        <v>666</v>
      </c>
      <c r="E87" s="30" t="s">
        <v>146</v>
      </c>
      <c r="F87" s="30" t="s">
        <v>2</v>
      </c>
      <c r="G87" s="30" t="s">
        <v>2</v>
      </c>
      <c r="H87" s="30" t="s">
        <v>2</v>
      </c>
      <c r="I87" s="30" t="s">
        <v>2</v>
      </c>
      <c r="J87" s="30" t="s">
        <v>2</v>
      </c>
      <c r="K87" s="30" t="s">
        <v>2</v>
      </c>
      <c r="L87" s="31" t="s">
        <v>2</v>
      </c>
      <c r="M87" s="30" t="s">
        <v>2</v>
      </c>
      <c r="N87" s="30" t="s">
        <v>2</v>
      </c>
      <c r="O87" s="30" t="s">
        <v>2</v>
      </c>
      <c r="P87" s="30" t="s">
        <v>2</v>
      </c>
      <c r="Q87" s="30" t="s">
        <v>2</v>
      </c>
      <c r="R87" s="30" t="s">
        <v>2</v>
      </c>
      <c r="S87" s="31" t="s">
        <v>2</v>
      </c>
      <c r="T87" s="30" t="s">
        <v>2</v>
      </c>
      <c r="U87" s="30" t="s">
        <v>2</v>
      </c>
      <c r="V87" s="30" t="s">
        <v>2</v>
      </c>
      <c r="W87" s="30" t="s">
        <v>2</v>
      </c>
      <c r="X87" s="30" t="s">
        <v>2</v>
      </c>
      <c r="Y87" s="30" t="s">
        <v>2</v>
      </c>
      <c r="Z87" s="30" t="s">
        <v>2</v>
      </c>
      <c r="AA87" s="30" t="s">
        <v>2</v>
      </c>
      <c r="AB87" s="30" t="s">
        <v>2</v>
      </c>
      <c r="AC87" s="30" t="s">
        <v>2</v>
      </c>
      <c r="AD87" s="30" t="s">
        <v>2</v>
      </c>
      <c r="AE87" s="30" t="s">
        <v>2</v>
      </c>
      <c r="AF87" s="30" t="s">
        <v>2</v>
      </c>
      <c r="AG87" s="30" t="s">
        <v>2</v>
      </c>
      <c r="AH87" s="30" t="s">
        <v>2</v>
      </c>
      <c r="AI87" s="32" t="s">
        <v>2</v>
      </c>
      <c r="AJ87" s="33" t="s">
        <v>2</v>
      </c>
      <c r="AK87" s="1">
        <f t="shared" si="94"/>
        <v>376914.2</v>
      </c>
      <c r="AL87" s="1">
        <f t="shared" si="95"/>
        <v>333094.7</v>
      </c>
      <c r="AM87" s="1">
        <f t="shared" ref="AM87:AT87" si="128">AM88+AM94</f>
        <v>55358.3</v>
      </c>
      <c r="AN87" s="1">
        <f t="shared" si="128"/>
        <v>46238.400000000001</v>
      </c>
      <c r="AO87" s="1">
        <f t="shared" si="128"/>
        <v>321555.90000000002</v>
      </c>
      <c r="AP87" s="1">
        <f t="shared" si="128"/>
        <v>286856.3</v>
      </c>
      <c r="AQ87" s="1">
        <f t="shared" si="128"/>
        <v>0</v>
      </c>
      <c r="AR87" s="1">
        <f t="shared" si="128"/>
        <v>0</v>
      </c>
      <c r="AS87" s="1">
        <f t="shared" si="128"/>
        <v>0</v>
      </c>
      <c r="AT87" s="1">
        <f t="shared" si="128"/>
        <v>0</v>
      </c>
      <c r="AU87" s="1">
        <f>AV87+AW87+AX87+AY87</f>
        <v>442970.8</v>
      </c>
      <c r="AV87" s="1">
        <f>AV88+AV94</f>
        <v>96806.299999999988</v>
      </c>
      <c r="AW87" s="1">
        <f t="shared" ref="AW87:AY87" si="129">AW88+AW94</f>
        <v>346164.5</v>
      </c>
      <c r="AX87" s="1">
        <f t="shared" si="129"/>
        <v>0</v>
      </c>
      <c r="AY87" s="1">
        <f t="shared" si="129"/>
        <v>0</v>
      </c>
      <c r="AZ87" s="1">
        <f t="shared" ref="AZ87" si="130">AZ88+AZ94</f>
        <v>434360</v>
      </c>
      <c r="BA87" s="1">
        <f t="shared" ref="BA87:CJ87" si="131">BA88+BA94</f>
        <v>96961.099999999991</v>
      </c>
      <c r="BB87" s="1">
        <f t="shared" ref="BB87:BD87" si="132">BB88+BB94</f>
        <v>337398.9</v>
      </c>
      <c r="BC87" s="1">
        <f t="shared" si="132"/>
        <v>0</v>
      </c>
      <c r="BD87" s="1">
        <f t="shared" si="132"/>
        <v>0</v>
      </c>
      <c r="BE87" s="1">
        <f t="shared" ref="BE87" si="133">BE88+BE94</f>
        <v>426419.10000000003</v>
      </c>
      <c r="BF87" s="1">
        <f t="shared" si="131"/>
        <v>89020.2</v>
      </c>
      <c r="BG87" s="1">
        <f t="shared" ref="BG87:BI87" si="134">BG88+BG94</f>
        <v>337398.9</v>
      </c>
      <c r="BH87" s="1">
        <f t="shared" si="134"/>
        <v>0</v>
      </c>
      <c r="BI87" s="1">
        <f t="shared" si="134"/>
        <v>0</v>
      </c>
      <c r="BJ87" s="1">
        <f t="shared" ref="BJ87" si="135">BJ88+BJ94</f>
        <v>426419.10000000003</v>
      </c>
      <c r="BK87" s="1">
        <f t="shared" ref="BK87:BK107" si="136">BF87</f>
        <v>89020.2</v>
      </c>
      <c r="BL87" s="1">
        <f t="shared" ref="BL87:BL107" si="137">BG87</f>
        <v>337398.9</v>
      </c>
      <c r="BM87" s="1">
        <f t="shared" ref="BM87:BM107" si="138">BH87</f>
        <v>0</v>
      </c>
      <c r="BN87" s="1">
        <f t="shared" ref="BN87:BN107" si="139">BI87</f>
        <v>0</v>
      </c>
      <c r="BO87" s="1">
        <f t="shared" si="98"/>
        <v>376914.2</v>
      </c>
      <c r="BP87" s="1">
        <f t="shared" si="99"/>
        <v>333094.7</v>
      </c>
      <c r="BQ87" s="1">
        <f t="shared" ref="BQ87:BR87" si="140">BQ88+BQ94</f>
        <v>55358.3</v>
      </c>
      <c r="BR87" s="1">
        <f t="shared" si="140"/>
        <v>46238.400000000001</v>
      </c>
      <c r="BS87" s="1">
        <f t="shared" ref="BS87:BT87" si="141">BS88+BS94</f>
        <v>321555.90000000002</v>
      </c>
      <c r="BT87" s="1">
        <f t="shared" si="141"/>
        <v>286856.3</v>
      </c>
      <c r="BU87" s="1">
        <f t="shared" ref="BU87:BV87" si="142">BU88+BU94</f>
        <v>0</v>
      </c>
      <c r="BV87" s="1">
        <f t="shared" si="142"/>
        <v>0</v>
      </c>
      <c r="BW87" s="1">
        <f t="shared" ref="BW87:BX87" si="143">BW88+BW94</f>
        <v>0</v>
      </c>
      <c r="BX87" s="1">
        <f t="shared" si="143"/>
        <v>0</v>
      </c>
      <c r="BY87" s="1">
        <f t="shared" si="131"/>
        <v>442970.8</v>
      </c>
      <c r="BZ87" s="1">
        <f>BZ88+BZ94</f>
        <v>96806.299999999988</v>
      </c>
      <c r="CA87" s="1">
        <f t="shared" si="131"/>
        <v>346164.5</v>
      </c>
      <c r="CB87" s="1">
        <f t="shared" si="131"/>
        <v>0</v>
      </c>
      <c r="CC87" s="1">
        <f t="shared" si="131"/>
        <v>0</v>
      </c>
      <c r="CD87" s="1">
        <f t="shared" ref="CD87" si="144">CD88+CD94</f>
        <v>434360</v>
      </c>
      <c r="CE87" s="1">
        <f t="shared" si="131"/>
        <v>96961.099999999991</v>
      </c>
      <c r="CF87" s="1">
        <f t="shared" ref="CF87:CH87" si="145">CF88+CF94</f>
        <v>337398.9</v>
      </c>
      <c r="CG87" s="1">
        <f t="shared" si="145"/>
        <v>0</v>
      </c>
      <c r="CH87" s="1">
        <f t="shared" si="145"/>
        <v>0</v>
      </c>
      <c r="CI87" s="1">
        <f t="shared" ref="CI87:CI107" si="146">CJ87+CK87+CL87+CM87</f>
        <v>426419.10000000003</v>
      </c>
      <c r="CJ87" s="1">
        <f t="shared" si="131"/>
        <v>89020.2</v>
      </c>
      <c r="CK87" s="1">
        <f t="shared" ref="CK87:CM87" si="147">CK88+CK94</f>
        <v>337398.9</v>
      </c>
      <c r="CL87" s="1">
        <f t="shared" si="147"/>
        <v>0</v>
      </c>
      <c r="CM87" s="1">
        <f t="shared" si="147"/>
        <v>0</v>
      </c>
      <c r="CN87" s="1">
        <f t="shared" ref="CN87:CN107" si="148">CO87+CP87+CQ87+CR87</f>
        <v>426419.10000000003</v>
      </c>
      <c r="CO87" s="62">
        <f t="shared" ref="CO87:CO107" si="149">CJ87</f>
        <v>89020.2</v>
      </c>
      <c r="CP87" s="62">
        <f t="shared" ref="CP87:CP107" si="150">CK87</f>
        <v>337398.9</v>
      </c>
      <c r="CQ87" s="62">
        <f t="shared" ref="CQ87:CQ107" si="151">CL87</f>
        <v>0</v>
      </c>
      <c r="CR87" s="62">
        <f t="shared" ref="CR87:CR106" si="152">CM87</f>
        <v>0</v>
      </c>
      <c r="CS87" s="1">
        <f>CT87+CU87+CV87+CW87</f>
        <v>376914.2</v>
      </c>
      <c r="CT87" s="1">
        <f t="shared" ref="CT87:CV87" si="153">CT88+CT94</f>
        <v>55358.3</v>
      </c>
      <c r="CU87" s="1">
        <f t="shared" si="153"/>
        <v>321555.90000000002</v>
      </c>
      <c r="CV87" s="1">
        <f t="shared" si="153"/>
        <v>0</v>
      </c>
      <c r="CW87" s="1">
        <f>CW88+CW94</f>
        <v>0</v>
      </c>
      <c r="CX87" s="1">
        <f t="shared" ref="CX87:DB87" si="154">CX88+CX94</f>
        <v>442970.8</v>
      </c>
      <c r="CY87" s="1">
        <f t="shared" si="154"/>
        <v>96806.299999999988</v>
      </c>
      <c r="CZ87" s="1">
        <f t="shared" si="154"/>
        <v>346164.5</v>
      </c>
      <c r="DA87" s="1">
        <f t="shared" si="154"/>
        <v>0</v>
      </c>
      <c r="DB87" s="1">
        <f t="shared" si="154"/>
        <v>0</v>
      </c>
      <c r="DC87" s="1">
        <f t="shared" ref="DC87" si="155">DC88+DC94</f>
        <v>434360</v>
      </c>
      <c r="DD87" s="1">
        <f t="shared" ref="DD87:DS87" si="156">DD88+DD94</f>
        <v>96961.099999999991</v>
      </c>
      <c r="DE87" s="1">
        <f t="shared" ref="DE87:DL87" si="157">DE88+DE94</f>
        <v>337398.9</v>
      </c>
      <c r="DF87" s="1">
        <f t="shared" si="157"/>
        <v>0</v>
      </c>
      <c r="DG87" s="1">
        <f t="shared" si="157"/>
        <v>0</v>
      </c>
      <c r="DH87" s="1">
        <f>DI87+DJ87+DK87+DL87</f>
        <v>376914.2</v>
      </c>
      <c r="DI87" s="1">
        <f t="shared" si="157"/>
        <v>55358.3</v>
      </c>
      <c r="DJ87" s="1">
        <f t="shared" si="157"/>
        <v>321555.90000000002</v>
      </c>
      <c r="DK87" s="1">
        <f t="shared" si="157"/>
        <v>0</v>
      </c>
      <c r="DL87" s="1">
        <f t="shared" si="157"/>
        <v>0</v>
      </c>
      <c r="DM87" s="1">
        <f t="shared" si="156"/>
        <v>442970.804</v>
      </c>
      <c r="DN87" s="1">
        <f t="shared" si="156"/>
        <v>96806.303999999989</v>
      </c>
      <c r="DO87" s="1">
        <f t="shared" si="156"/>
        <v>346164.5</v>
      </c>
      <c r="DP87" s="1">
        <f t="shared" si="156"/>
        <v>0</v>
      </c>
      <c r="DQ87" s="1">
        <f t="shared" si="156"/>
        <v>0</v>
      </c>
      <c r="DR87" s="1">
        <f t="shared" ref="DR87" si="158">DR88+DR94</f>
        <v>434360</v>
      </c>
      <c r="DS87" s="1">
        <f t="shared" si="156"/>
        <v>96961.099999999991</v>
      </c>
      <c r="DT87" s="1">
        <f t="shared" ref="DT87:DV87" si="159">DT88+DT94</f>
        <v>337398.9</v>
      </c>
      <c r="DU87" s="1">
        <f t="shared" si="159"/>
        <v>0</v>
      </c>
      <c r="DV87" s="1">
        <f t="shared" si="159"/>
        <v>0</v>
      </c>
      <c r="DW87" s="34"/>
      <c r="DX87" s="35"/>
    </row>
    <row r="88" spans="1:128" ht="28.5" customHeight="1" x14ac:dyDescent="0.2">
      <c r="A88" s="26"/>
      <c r="B88" s="27">
        <v>404010000</v>
      </c>
      <c r="C88" s="28">
        <v>5</v>
      </c>
      <c r="D88" s="29" t="s">
        <v>667</v>
      </c>
      <c r="E88" s="30" t="s">
        <v>145</v>
      </c>
      <c r="F88" s="30" t="s">
        <v>2</v>
      </c>
      <c r="G88" s="30" t="s">
        <v>2</v>
      </c>
      <c r="H88" s="30" t="s">
        <v>2</v>
      </c>
      <c r="I88" s="30" t="s">
        <v>2</v>
      </c>
      <c r="J88" s="30" t="s">
        <v>2</v>
      </c>
      <c r="K88" s="30" t="s">
        <v>2</v>
      </c>
      <c r="L88" s="31" t="s">
        <v>2</v>
      </c>
      <c r="M88" s="30" t="s">
        <v>2</v>
      </c>
      <c r="N88" s="30" t="s">
        <v>2</v>
      </c>
      <c r="O88" s="30" t="s">
        <v>2</v>
      </c>
      <c r="P88" s="30" t="s">
        <v>2</v>
      </c>
      <c r="Q88" s="30" t="s">
        <v>2</v>
      </c>
      <c r="R88" s="30" t="s">
        <v>2</v>
      </c>
      <c r="S88" s="31" t="s">
        <v>2</v>
      </c>
      <c r="T88" s="30" t="s">
        <v>2</v>
      </c>
      <c r="U88" s="30" t="s">
        <v>2</v>
      </c>
      <c r="V88" s="30" t="s">
        <v>2</v>
      </c>
      <c r="W88" s="30" t="s">
        <v>2</v>
      </c>
      <c r="X88" s="30" t="s">
        <v>2</v>
      </c>
      <c r="Y88" s="30" t="s">
        <v>2</v>
      </c>
      <c r="Z88" s="30" t="s">
        <v>2</v>
      </c>
      <c r="AA88" s="30" t="s">
        <v>2</v>
      </c>
      <c r="AB88" s="30" t="s">
        <v>2</v>
      </c>
      <c r="AC88" s="30" t="s">
        <v>2</v>
      </c>
      <c r="AD88" s="30" t="s">
        <v>2</v>
      </c>
      <c r="AE88" s="30" t="s">
        <v>2</v>
      </c>
      <c r="AF88" s="30" t="s">
        <v>2</v>
      </c>
      <c r="AG88" s="30" t="s">
        <v>2</v>
      </c>
      <c r="AH88" s="30" t="s">
        <v>2</v>
      </c>
      <c r="AI88" s="36" t="s">
        <v>2</v>
      </c>
      <c r="AJ88" s="30" t="s">
        <v>2</v>
      </c>
      <c r="AK88" s="37">
        <f t="shared" si="94"/>
        <v>55358.3</v>
      </c>
      <c r="AL88" s="37">
        <f t="shared" si="95"/>
        <v>46238.400000000001</v>
      </c>
      <c r="AM88" s="37">
        <f t="shared" ref="AM88:AT88" si="160">AM89+AM90+AM92</f>
        <v>55358.3</v>
      </c>
      <c r="AN88" s="37">
        <f t="shared" si="160"/>
        <v>46238.400000000001</v>
      </c>
      <c r="AO88" s="37">
        <f t="shared" si="160"/>
        <v>0</v>
      </c>
      <c r="AP88" s="37">
        <f t="shared" si="160"/>
        <v>0</v>
      </c>
      <c r="AQ88" s="37">
        <f t="shared" si="160"/>
        <v>0</v>
      </c>
      <c r="AR88" s="37">
        <f t="shared" si="160"/>
        <v>0</v>
      </c>
      <c r="AS88" s="37">
        <f t="shared" si="160"/>
        <v>0</v>
      </c>
      <c r="AT88" s="37">
        <f t="shared" si="160"/>
        <v>0</v>
      </c>
      <c r="AU88" s="37">
        <f t="shared" ref="AU88:AY88" si="161">AU89+AU90+AU92</f>
        <v>96806.299999999988</v>
      </c>
      <c r="AV88" s="37">
        <f t="shared" si="161"/>
        <v>96806.299999999988</v>
      </c>
      <c r="AW88" s="37">
        <f t="shared" si="161"/>
        <v>0</v>
      </c>
      <c r="AX88" s="37">
        <f t="shared" si="161"/>
        <v>0</v>
      </c>
      <c r="AY88" s="37">
        <f t="shared" si="161"/>
        <v>0</v>
      </c>
      <c r="AZ88" s="37">
        <f t="shared" ref="AZ88" si="162">AZ89+AZ90+AZ92</f>
        <v>96961.099999999991</v>
      </c>
      <c r="BA88" s="37">
        <f t="shared" ref="BA88:CJ88" si="163">BA89+BA90+BA92</f>
        <v>96961.099999999991</v>
      </c>
      <c r="BB88" s="37">
        <f t="shared" ref="BB88:BD88" si="164">BB89+BB90+BB92</f>
        <v>0</v>
      </c>
      <c r="BC88" s="37">
        <f t="shared" si="164"/>
        <v>0</v>
      </c>
      <c r="BD88" s="37">
        <f t="shared" si="164"/>
        <v>0</v>
      </c>
      <c r="BE88" s="37">
        <f t="shared" ref="BE88" si="165">BE89+BE90+BE92</f>
        <v>89020.2</v>
      </c>
      <c r="BF88" s="37">
        <f t="shared" si="163"/>
        <v>89020.2</v>
      </c>
      <c r="BG88" s="37">
        <f t="shared" ref="BG88:BI88" si="166">BG89+BG90+BG92</f>
        <v>0</v>
      </c>
      <c r="BH88" s="37">
        <f t="shared" si="166"/>
        <v>0</v>
      </c>
      <c r="BI88" s="37">
        <f t="shared" si="166"/>
        <v>0</v>
      </c>
      <c r="BJ88" s="37">
        <f t="shared" ref="BJ88" si="167">BJ89+BJ90+BJ92</f>
        <v>89020.2</v>
      </c>
      <c r="BK88" s="1">
        <f t="shared" si="136"/>
        <v>89020.2</v>
      </c>
      <c r="BL88" s="1">
        <f t="shared" si="137"/>
        <v>0</v>
      </c>
      <c r="BM88" s="1">
        <f t="shared" si="138"/>
        <v>0</v>
      </c>
      <c r="BN88" s="1">
        <f t="shared" si="139"/>
        <v>0</v>
      </c>
      <c r="BO88" s="37">
        <f t="shared" si="98"/>
        <v>55358.3</v>
      </c>
      <c r="BP88" s="37">
        <f t="shared" si="99"/>
        <v>46238.400000000001</v>
      </c>
      <c r="BQ88" s="37">
        <f t="shared" ref="BQ88:BR88" si="168">BQ89+BQ90+BQ92</f>
        <v>55358.3</v>
      </c>
      <c r="BR88" s="37">
        <f t="shared" si="168"/>
        <v>46238.400000000001</v>
      </c>
      <c r="BS88" s="37">
        <f t="shared" ref="BS88:BT88" si="169">BS89+BS90+BS92</f>
        <v>0</v>
      </c>
      <c r="BT88" s="37">
        <f t="shared" si="169"/>
        <v>0</v>
      </c>
      <c r="BU88" s="37">
        <f t="shared" ref="BU88:BV88" si="170">BU89+BU90+BU92</f>
        <v>0</v>
      </c>
      <c r="BV88" s="37">
        <f t="shared" si="170"/>
        <v>0</v>
      </c>
      <c r="BW88" s="37">
        <f t="shared" ref="BW88:BX88" si="171">BW89+BW90+BW92</f>
        <v>0</v>
      </c>
      <c r="BX88" s="37">
        <f t="shared" si="171"/>
        <v>0</v>
      </c>
      <c r="BY88" s="37">
        <f t="shared" si="163"/>
        <v>96806.299999999988</v>
      </c>
      <c r="BZ88" s="37">
        <f t="shared" si="163"/>
        <v>96806.299999999988</v>
      </c>
      <c r="CA88" s="37">
        <f t="shared" si="163"/>
        <v>0</v>
      </c>
      <c r="CB88" s="37">
        <f t="shared" si="163"/>
        <v>0</v>
      </c>
      <c r="CC88" s="37">
        <f t="shared" si="163"/>
        <v>0</v>
      </c>
      <c r="CD88" s="37">
        <f t="shared" ref="CD88" si="172">CD89+CD90+CD92</f>
        <v>96961.099999999991</v>
      </c>
      <c r="CE88" s="37">
        <f t="shared" si="163"/>
        <v>96961.099999999991</v>
      </c>
      <c r="CF88" s="37">
        <f t="shared" ref="CF88:CH88" si="173">CF89+CF90+CF92</f>
        <v>0</v>
      </c>
      <c r="CG88" s="37">
        <f t="shared" si="173"/>
        <v>0</v>
      </c>
      <c r="CH88" s="37">
        <f t="shared" si="173"/>
        <v>0</v>
      </c>
      <c r="CI88" s="1">
        <f t="shared" si="146"/>
        <v>89020.2</v>
      </c>
      <c r="CJ88" s="37">
        <f t="shared" si="163"/>
        <v>89020.2</v>
      </c>
      <c r="CK88" s="37">
        <f t="shared" ref="CK88:CM88" si="174">CK89+CK90+CK92</f>
        <v>0</v>
      </c>
      <c r="CL88" s="37">
        <f t="shared" si="174"/>
        <v>0</v>
      </c>
      <c r="CM88" s="37">
        <f t="shared" si="174"/>
        <v>0</v>
      </c>
      <c r="CN88" s="1">
        <f t="shared" si="148"/>
        <v>89020.2</v>
      </c>
      <c r="CO88" s="62">
        <f t="shared" si="149"/>
        <v>89020.2</v>
      </c>
      <c r="CP88" s="62">
        <f t="shared" si="150"/>
        <v>0</v>
      </c>
      <c r="CQ88" s="62">
        <f t="shared" si="151"/>
        <v>0</v>
      </c>
      <c r="CR88" s="62">
        <f t="shared" si="152"/>
        <v>0</v>
      </c>
      <c r="CS88" s="37">
        <f t="shared" ref="CS88:CV88" si="175">CS89+CS90+CS92</f>
        <v>55358.3</v>
      </c>
      <c r="CT88" s="37">
        <f t="shared" si="175"/>
        <v>55358.3</v>
      </c>
      <c r="CU88" s="37">
        <f t="shared" si="175"/>
        <v>0</v>
      </c>
      <c r="CV88" s="37">
        <f t="shared" si="175"/>
        <v>0</v>
      </c>
      <c r="CW88" s="37">
        <f>CW89+CW90+CW92</f>
        <v>0</v>
      </c>
      <c r="CX88" s="37">
        <f t="shared" ref="CX88:DB88" si="176">CX89+CX90+CX92</f>
        <v>96806.299999999988</v>
      </c>
      <c r="CY88" s="37">
        <f t="shared" si="176"/>
        <v>96806.299999999988</v>
      </c>
      <c r="CZ88" s="37">
        <f t="shared" si="176"/>
        <v>0</v>
      </c>
      <c r="DA88" s="37">
        <f t="shared" si="176"/>
        <v>0</v>
      </c>
      <c r="DB88" s="37">
        <f t="shared" si="176"/>
        <v>0</v>
      </c>
      <c r="DC88" s="37">
        <f t="shared" ref="DC88" si="177">DC89+DC90+DC92</f>
        <v>96961.099999999991</v>
      </c>
      <c r="DD88" s="37">
        <f t="shared" ref="DD88:DS88" si="178">DD89+DD90+DD92</f>
        <v>96961.099999999991</v>
      </c>
      <c r="DE88" s="37">
        <f t="shared" ref="DE88:DL88" si="179">DE89+DE90+DE92</f>
        <v>0</v>
      </c>
      <c r="DF88" s="37">
        <f t="shared" si="179"/>
        <v>0</v>
      </c>
      <c r="DG88" s="37">
        <f t="shared" si="179"/>
        <v>0</v>
      </c>
      <c r="DH88" s="37">
        <f t="shared" si="179"/>
        <v>55358.3</v>
      </c>
      <c r="DI88" s="37">
        <f t="shared" si="179"/>
        <v>55358.3</v>
      </c>
      <c r="DJ88" s="37">
        <f t="shared" si="179"/>
        <v>0</v>
      </c>
      <c r="DK88" s="37">
        <f t="shared" si="179"/>
        <v>0</v>
      </c>
      <c r="DL88" s="37">
        <f t="shared" si="179"/>
        <v>0</v>
      </c>
      <c r="DM88" s="37">
        <f t="shared" si="178"/>
        <v>96806.303999999989</v>
      </c>
      <c r="DN88" s="37">
        <f t="shared" si="178"/>
        <v>96806.303999999989</v>
      </c>
      <c r="DO88" s="37">
        <f t="shared" si="178"/>
        <v>0</v>
      </c>
      <c r="DP88" s="37">
        <f t="shared" si="178"/>
        <v>0</v>
      </c>
      <c r="DQ88" s="37">
        <f t="shared" si="178"/>
        <v>0</v>
      </c>
      <c r="DR88" s="37">
        <f t="shared" ref="DR88" si="180">DR89+DR90+DR92</f>
        <v>96961.099999999991</v>
      </c>
      <c r="DS88" s="37">
        <f t="shared" si="178"/>
        <v>96961.099999999991</v>
      </c>
      <c r="DT88" s="37">
        <f t="shared" ref="DT88:DV88" si="181">DT89+DT90+DT92</f>
        <v>0</v>
      </c>
      <c r="DU88" s="37">
        <f t="shared" si="181"/>
        <v>0</v>
      </c>
      <c r="DV88" s="37">
        <f t="shared" si="181"/>
        <v>0</v>
      </c>
      <c r="DW88" s="38"/>
      <c r="DX88" s="28"/>
    </row>
    <row r="89" spans="1:128" s="51" customFormat="1" ht="108" customHeight="1" x14ac:dyDescent="0.2">
      <c r="A89" s="39"/>
      <c r="B89" s="40">
        <v>404010002</v>
      </c>
      <c r="C89" s="41">
        <v>5</v>
      </c>
      <c r="D89" s="29" t="s">
        <v>144</v>
      </c>
      <c r="E89" s="42">
        <v>3103</v>
      </c>
      <c r="F89" s="29" t="s">
        <v>143</v>
      </c>
      <c r="G89" s="29" t="s">
        <v>142</v>
      </c>
      <c r="H89" s="29" t="s">
        <v>141</v>
      </c>
      <c r="I89" s="29"/>
      <c r="J89" s="29" t="s">
        <v>1</v>
      </c>
      <c r="K89" s="29"/>
      <c r="L89" s="43"/>
      <c r="M89" s="29" t="s">
        <v>140</v>
      </c>
      <c r="N89" s="29" t="s">
        <v>35</v>
      </c>
      <c r="O89" s="29" t="s">
        <v>139</v>
      </c>
      <c r="P89" s="29"/>
      <c r="Q89" s="29" t="s">
        <v>1</v>
      </c>
      <c r="R89" s="29"/>
      <c r="S89" s="43"/>
      <c r="T89" s="29"/>
      <c r="U89" s="29" t="s">
        <v>1</v>
      </c>
      <c r="V89" s="29"/>
      <c r="W89" s="29"/>
      <c r="X89" s="29" t="s">
        <v>1</v>
      </c>
      <c r="Y89" s="29"/>
      <c r="Z89" s="29"/>
      <c r="AA89" s="29" t="s">
        <v>1</v>
      </c>
      <c r="AB89" s="29"/>
      <c r="AC89" s="29" t="s">
        <v>138</v>
      </c>
      <c r="AD89" s="29" t="s">
        <v>137</v>
      </c>
      <c r="AE89" s="29" t="s">
        <v>136</v>
      </c>
      <c r="AF89" s="29" t="s">
        <v>135</v>
      </c>
      <c r="AG89" s="29" t="s">
        <v>134</v>
      </c>
      <c r="AH89" s="29" t="s">
        <v>133</v>
      </c>
      <c r="AI89" s="59" t="s">
        <v>1</v>
      </c>
      <c r="AJ89" s="45" t="s">
        <v>132</v>
      </c>
      <c r="AK89" s="46">
        <f t="shared" si="94"/>
        <v>2189.1</v>
      </c>
      <c r="AL89" s="46">
        <f t="shared" si="95"/>
        <v>2189.1</v>
      </c>
      <c r="AM89" s="47">
        <v>2189.1</v>
      </c>
      <c r="AN89" s="47">
        <v>2189.1</v>
      </c>
      <c r="AO89" s="47">
        <v>0</v>
      </c>
      <c r="AP89" s="47">
        <v>0</v>
      </c>
      <c r="AQ89" s="47">
        <v>0</v>
      </c>
      <c r="AR89" s="47">
        <v>0</v>
      </c>
      <c r="AS89" s="47">
        <v>0</v>
      </c>
      <c r="AT89" s="47">
        <v>0</v>
      </c>
      <c r="AU89" s="46">
        <f>AV89+AW89+AX89+AY89</f>
        <v>6640.4</v>
      </c>
      <c r="AV89" s="47">
        <v>6640.4</v>
      </c>
      <c r="AW89" s="47">
        <v>0</v>
      </c>
      <c r="AX89" s="47">
        <v>0</v>
      </c>
      <c r="AY89" s="47">
        <v>0</v>
      </c>
      <c r="AZ89" s="46">
        <f>BA89+BB89+BC89+BD89</f>
        <v>6807.7</v>
      </c>
      <c r="BA89" s="47">
        <v>6807.7</v>
      </c>
      <c r="BB89" s="47">
        <v>0</v>
      </c>
      <c r="BC89" s="47">
        <v>0</v>
      </c>
      <c r="BD89" s="47">
        <v>0</v>
      </c>
      <c r="BE89" s="46">
        <f>BF89+BG89+BH89+BI89</f>
        <v>5918.6</v>
      </c>
      <c r="BF89" s="47">
        <v>5918.6</v>
      </c>
      <c r="BG89" s="47">
        <v>0</v>
      </c>
      <c r="BH89" s="48">
        <v>0</v>
      </c>
      <c r="BI89" s="47">
        <v>0</v>
      </c>
      <c r="BJ89" s="46">
        <f>BK89+BL89+BM89+BN89</f>
        <v>5918.6</v>
      </c>
      <c r="BK89" s="46">
        <f t="shared" si="136"/>
        <v>5918.6</v>
      </c>
      <c r="BL89" s="46">
        <f t="shared" si="137"/>
        <v>0</v>
      </c>
      <c r="BM89" s="46">
        <f t="shared" si="138"/>
        <v>0</v>
      </c>
      <c r="BN89" s="46">
        <f t="shared" si="139"/>
        <v>0</v>
      </c>
      <c r="BO89" s="46">
        <f t="shared" si="98"/>
        <v>2189.1</v>
      </c>
      <c r="BP89" s="46">
        <f t="shared" si="99"/>
        <v>2189.1</v>
      </c>
      <c r="BQ89" s="47">
        <v>2189.1</v>
      </c>
      <c r="BR89" s="47">
        <v>2189.1</v>
      </c>
      <c r="BS89" s="47">
        <v>0</v>
      </c>
      <c r="BT89" s="47">
        <v>0</v>
      </c>
      <c r="BU89" s="47">
        <v>0</v>
      </c>
      <c r="BV89" s="47">
        <v>0</v>
      </c>
      <c r="BW89" s="47">
        <v>0</v>
      </c>
      <c r="BX89" s="47">
        <v>0</v>
      </c>
      <c r="BY89" s="46">
        <f>BZ89+CA89+CB89+CC89</f>
        <v>6640.4</v>
      </c>
      <c r="BZ89" s="47">
        <v>6640.4</v>
      </c>
      <c r="CA89" s="47">
        <v>0</v>
      </c>
      <c r="CB89" s="47">
        <v>0</v>
      </c>
      <c r="CC89" s="47">
        <v>0</v>
      </c>
      <c r="CD89" s="46">
        <f>CE89+CF89+CG89+CH89</f>
        <v>6807.7</v>
      </c>
      <c r="CE89" s="47">
        <v>6807.7</v>
      </c>
      <c r="CF89" s="47">
        <v>0</v>
      </c>
      <c r="CG89" s="47">
        <v>0</v>
      </c>
      <c r="CH89" s="47">
        <v>0</v>
      </c>
      <c r="CI89" s="46">
        <f t="shared" si="146"/>
        <v>5918.6</v>
      </c>
      <c r="CJ89" s="47">
        <v>5918.6</v>
      </c>
      <c r="CK89" s="47">
        <v>0</v>
      </c>
      <c r="CL89" s="47">
        <v>0</v>
      </c>
      <c r="CM89" s="47">
        <v>0</v>
      </c>
      <c r="CN89" s="46">
        <f t="shared" si="148"/>
        <v>5918.6</v>
      </c>
      <c r="CO89" s="47">
        <f t="shared" si="149"/>
        <v>5918.6</v>
      </c>
      <c r="CP89" s="47">
        <f t="shared" si="150"/>
        <v>0</v>
      </c>
      <c r="CQ89" s="47">
        <f t="shared" si="151"/>
        <v>0</v>
      </c>
      <c r="CR89" s="47">
        <f t="shared" si="152"/>
        <v>0</v>
      </c>
      <c r="CS89" s="46">
        <f>CT89+CU89+CV89+CW89</f>
        <v>2189.1</v>
      </c>
      <c r="CT89" s="47">
        <v>2189.1</v>
      </c>
      <c r="CU89" s="47">
        <v>0</v>
      </c>
      <c r="CV89" s="47">
        <v>0</v>
      </c>
      <c r="CW89" s="47">
        <v>0</v>
      </c>
      <c r="CX89" s="46">
        <f>CY89+CZ89+DA89+DB89</f>
        <v>6640.4</v>
      </c>
      <c r="CY89" s="47">
        <v>6640.4</v>
      </c>
      <c r="CZ89" s="47">
        <v>0</v>
      </c>
      <c r="DA89" s="47">
        <v>0</v>
      </c>
      <c r="DB89" s="47">
        <v>0</v>
      </c>
      <c r="DC89" s="46">
        <f>DD89+DE89+DF89+DG89</f>
        <v>6807.7</v>
      </c>
      <c r="DD89" s="47">
        <v>6807.7</v>
      </c>
      <c r="DE89" s="47">
        <v>0</v>
      </c>
      <c r="DF89" s="47">
        <v>0</v>
      </c>
      <c r="DG89" s="47">
        <v>0</v>
      </c>
      <c r="DH89" s="46">
        <f>DI89+DJ89+DK89+DL89</f>
        <v>2189.1</v>
      </c>
      <c r="DI89" s="47">
        <v>2189.1</v>
      </c>
      <c r="DJ89" s="47">
        <v>0</v>
      </c>
      <c r="DK89" s="47">
        <v>0</v>
      </c>
      <c r="DL89" s="47">
        <v>0</v>
      </c>
      <c r="DM89" s="46">
        <f>DN89+DO89+DP89+DQ89</f>
        <v>6640.4</v>
      </c>
      <c r="DN89" s="47">
        <v>6640.4</v>
      </c>
      <c r="DO89" s="47">
        <v>0</v>
      </c>
      <c r="DP89" s="47">
        <v>0</v>
      </c>
      <c r="DQ89" s="47">
        <v>0</v>
      </c>
      <c r="DR89" s="46">
        <f>DS89+DT89+DU89+DV89</f>
        <v>6807.7</v>
      </c>
      <c r="DS89" s="47">
        <v>6807.7</v>
      </c>
      <c r="DT89" s="47">
        <v>0</v>
      </c>
      <c r="DU89" s="47">
        <v>0</v>
      </c>
      <c r="DV89" s="47">
        <v>0</v>
      </c>
      <c r="DW89" s="49" t="s">
        <v>381</v>
      </c>
      <c r="DX89" s="50" t="s">
        <v>5</v>
      </c>
    </row>
    <row r="90" spans="1:128" s="51" customFormat="1" ht="25.5" customHeight="1" x14ac:dyDescent="0.2">
      <c r="A90" s="39"/>
      <c r="B90" s="55">
        <v>404010015</v>
      </c>
      <c r="C90" s="94">
        <v>5</v>
      </c>
      <c r="D90" s="102" t="s">
        <v>131</v>
      </c>
      <c r="E90" s="92">
        <v>3116</v>
      </c>
      <c r="F90" s="102" t="s">
        <v>130</v>
      </c>
      <c r="G90" s="102" t="s">
        <v>129</v>
      </c>
      <c r="H90" s="102" t="s">
        <v>128</v>
      </c>
      <c r="I90" s="29"/>
      <c r="J90" s="29" t="s">
        <v>1</v>
      </c>
      <c r="K90" s="29"/>
      <c r="L90" s="43"/>
      <c r="M90" s="102" t="s">
        <v>114</v>
      </c>
      <c r="N90" s="102" t="s">
        <v>35</v>
      </c>
      <c r="O90" s="102" t="s">
        <v>34</v>
      </c>
      <c r="P90" s="29"/>
      <c r="Q90" s="29" t="s">
        <v>1</v>
      </c>
      <c r="R90" s="29"/>
      <c r="S90" s="43"/>
      <c r="T90" s="102"/>
      <c r="U90" s="102" t="s">
        <v>1</v>
      </c>
      <c r="V90" s="102"/>
      <c r="W90" s="102"/>
      <c r="X90" s="102" t="s">
        <v>1</v>
      </c>
      <c r="Y90" s="102"/>
      <c r="Z90" s="102" t="s">
        <v>120</v>
      </c>
      <c r="AA90" s="102" t="s">
        <v>119</v>
      </c>
      <c r="AB90" s="102" t="s">
        <v>118</v>
      </c>
      <c r="AC90" s="102"/>
      <c r="AD90" s="102" t="s">
        <v>1</v>
      </c>
      <c r="AE90" s="102"/>
      <c r="AF90" s="102" t="s">
        <v>117</v>
      </c>
      <c r="AG90" s="102" t="s">
        <v>116</v>
      </c>
      <c r="AH90" s="102" t="s">
        <v>115</v>
      </c>
      <c r="AI90" s="105" t="s">
        <v>1</v>
      </c>
      <c r="AJ90" s="56" t="s">
        <v>112</v>
      </c>
      <c r="AK90" s="46">
        <f t="shared" si="94"/>
        <v>40548</v>
      </c>
      <c r="AL90" s="46">
        <f t="shared" si="95"/>
        <v>32449.7</v>
      </c>
      <c r="AM90" s="53">
        <v>40548</v>
      </c>
      <c r="AN90" s="53">
        <v>32449.7</v>
      </c>
      <c r="AO90" s="53">
        <v>0</v>
      </c>
      <c r="AP90" s="53">
        <v>0</v>
      </c>
      <c r="AQ90" s="53">
        <v>0</v>
      </c>
      <c r="AR90" s="53">
        <v>0</v>
      </c>
      <c r="AS90" s="53">
        <v>0</v>
      </c>
      <c r="AT90" s="53">
        <v>0</v>
      </c>
      <c r="AU90" s="46">
        <f>AV90+AW90+AX90+AY90</f>
        <v>74587.7</v>
      </c>
      <c r="AV90" s="53">
        <v>74587.7</v>
      </c>
      <c r="AW90" s="53">
        <v>0</v>
      </c>
      <c r="AX90" s="53">
        <v>0</v>
      </c>
      <c r="AY90" s="53">
        <v>0</v>
      </c>
      <c r="AZ90" s="46">
        <f>BA90+BB90+BC90+BD90</f>
        <v>74466.899999999994</v>
      </c>
      <c r="BA90" s="53">
        <v>74466.899999999994</v>
      </c>
      <c r="BB90" s="53">
        <v>0</v>
      </c>
      <c r="BC90" s="53">
        <v>0</v>
      </c>
      <c r="BD90" s="53">
        <v>0</v>
      </c>
      <c r="BE90" s="46">
        <f>BF90+BG90+BH90+BI90</f>
        <v>74341.2</v>
      </c>
      <c r="BF90" s="53">
        <v>74341.2</v>
      </c>
      <c r="BG90" s="53">
        <v>0</v>
      </c>
      <c r="BH90" s="54">
        <v>0</v>
      </c>
      <c r="BI90" s="53">
        <v>0</v>
      </c>
      <c r="BJ90" s="46">
        <f>BK90+BL90+BM90+BN90</f>
        <v>74341.2</v>
      </c>
      <c r="BK90" s="46">
        <f t="shared" si="136"/>
        <v>74341.2</v>
      </c>
      <c r="BL90" s="46">
        <f t="shared" si="137"/>
        <v>0</v>
      </c>
      <c r="BM90" s="46">
        <f t="shared" si="138"/>
        <v>0</v>
      </c>
      <c r="BN90" s="46">
        <f t="shared" si="139"/>
        <v>0</v>
      </c>
      <c r="BO90" s="46">
        <f t="shared" si="98"/>
        <v>40548</v>
      </c>
      <c r="BP90" s="46">
        <f t="shared" si="99"/>
        <v>32449.7</v>
      </c>
      <c r="BQ90" s="53">
        <v>40548</v>
      </c>
      <c r="BR90" s="53">
        <v>32449.7</v>
      </c>
      <c r="BS90" s="53">
        <v>0</v>
      </c>
      <c r="BT90" s="53">
        <v>0</v>
      </c>
      <c r="BU90" s="53">
        <v>0</v>
      </c>
      <c r="BV90" s="53">
        <v>0</v>
      </c>
      <c r="BW90" s="53">
        <v>0</v>
      </c>
      <c r="BX90" s="53">
        <v>0</v>
      </c>
      <c r="BY90" s="46">
        <f>BZ90+CA90+CB90+CC90</f>
        <v>74587.7</v>
      </c>
      <c r="BZ90" s="53">
        <v>74587.7</v>
      </c>
      <c r="CA90" s="53">
        <v>0</v>
      </c>
      <c r="CB90" s="53">
        <v>0</v>
      </c>
      <c r="CC90" s="53">
        <v>0</v>
      </c>
      <c r="CD90" s="46">
        <f>CE90+CF90+CG90+CH90</f>
        <v>74466.899999999994</v>
      </c>
      <c r="CE90" s="53">
        <v>74466.899999999994</v>
      </c>
      <c r="CF90" s="53">
        <v>0</v>
      </c>
      <c r="CG90" s="53">
        <v>0</v>
      </c>
      <c r="CH90" s="53">
        <v>0</v>
      </c>
      <c r="CI90" s="46">
        <f t="shared" si="146"/>
        <v>74341.2</v>
      </c>
      <c r="CJ90" s="53">
        <v>74341.2</v>
      </c>
      <c r="CK90" s="53">
        <v>0</v>
      </c>
      <c r="CL90" s="53">
        <v>0</v>
      </c>
      <c r="CM90" s="53">
        <v>0</v>
      </c>
      <c r="CN90" s="46">
        <f t="shared" si="148"/>
        <v>74341.2</v>
      </c>
      <c r="CO90" s="47">
        <f t="shared" si="149"/>
        <v>74341.2</v>
      </c>
      <c r="CP90" s="47">
        <f t="shared" si="150"/>
        <v>0</v>
      </c>
      <c r="CQ90" s="47">
        <f t="shared" si="151"/>
        <v>0</v>
      </c>
      <c r="CR90" s="47">
        <f t="shared" si="152"/>
        <v>0</v>
      </c>
      <c r="CS90" s="46">
        <f>CT90+CU90+CV90+CW90</f>
        <v>40548</v>
      </c>
      <c r="CT90" s="53">
        <v>40548</v>
      </c>
      <c r="CU90" s="53">
        <v>0</v>
      </c>
      <c r="CV90" s="53">
        <v>0</v>
      </c>
      <c r="CW90" s="53">
        <v>0</v>
      </c>
      <c r="CX90" s="46">
        <f>CY90+CZ90+DA90+DB90</f>
        <v>74587.7</v>
      </c>
      <c r="CY90" s="53">
        <v>74587.7</v>
      </c>
      <c r="CZ90" s="53">
        <v>0</v>
      </c>
      <c r="DA90" s="53">
        <v>0</v>
      </c>
      <c r="DB90" s="53">
        <v>0</v>
      </c>
      <c r="DC90" s="46">
        <f>DD90+DE90+DF90+DG90</f>
        <v>74466.899999999994</v>
      </c>
      <c r="DD90" s="53">
        <v>74466.899999999994</v>
      </c>
      <c r="DE90" s="53">
        <v>0</v>
      </c>
      <c r="DF90" s="53">
        <v>0</v>
      </c>
      <c r="DG90" s="53">
        <v>0</v>
      </c>
      <c r="DH90" s="46">
        <f>DI90+DJ90+DK90+DL90</f>
        <v>40548</v>
      </c>
      <c r="DI90" s="53">
        <v>40548</v>
      </c>
      <c r="DJ90" s="53">
        <v>0</v>
      </c>
      <c r="DK90" s="53">
        <v>0</v>
      </c>
      <c r="DL90" s="53">
        <v>0</v>
      </c>
      <c r="DM90" s="46">
        <f>DN90+DO90+DP90+DQ90</f>
        <v>74587.7</v>
      </c>
      <c r="DN90" s="53">
        <v>74587.7</v>
      </c>
      <c r="DO90" s="53">
        <v>0</v>
      </c>
      <c r="DP90" s="53">
        <v>0</v>
      </c>
      <c r="DQ90" s="53">
        <v>0</v>
      </c>
      <c r="DR90" s="46">
        <f>DS90+DT90+DU90+DV90</f>
        <v>74466.899999999994</v>
      </c>
      <c r="DS90" s="53">
        <v>74466.899999999994</v>
      </c>
      <c r="DT90" s="53">
        <v>0</v>
      </c>
      <c r="DU90" s="53">
        <v>0</v>
      </c>
      <c r="DV90" s="53">
        <v>0</v>
      </c>
      <c r="DW90" s="49" t="s">
        <v>381</v>
      </c>
      <c r="DX90" s="50" t="s">
        <v>5</v>
      </c>
    </row>
    <row r="91" spans="1:128" s="51" customFormat="1" ht="69.75" customHeight="1" x14ac:dyDescent="0.2">
      <c r="A91" s="39"/>
      <c r="B91" s="55">
        <v>404010015</v>
      </c>
      <c r="C91" s="96"/>
      <c r="D91" s="102"/>
      <c r="E91" s="93"/>
      <c r="F91" s="102"/>
      <c r="G91" s="102"/>
      <c r="H91" s="102"/>
      <c r="I91" s="29" t="s">
        <v>127</v>
      </c>
      <c r="J91" s="29" t="s">
        <v>35</v>
      </c>
      <c r="K91" s="29" t="s">
        <v>126</v>
      </c>
      <c r="L91" s="43" t="s">
        <v>125</v>
      </c>
      <c r="M91" s="102"/>
      <c r="N91" s="102"/>
      <c r="O91" s="102"/>
      <c r="P91" s="29"/>
      <c r="Q91" s="29" t="s">
        <v>1</v>
      </c>
      <c r="R91" s="29"/>
      <c r="S91" s="43"/>
      <c r="T91" s="102"/>
      <c r="U91" s="102"/>
      <c r="V91" s="102"/>
      <c r="W91" s="102"/>
      <c r="X91" s="102"/>
      <c r="Y91" s="102"/>
      <c r="Z91" s="102"/>
      <c r="AA91" s="102"/>
      <c r="AB91" s="102"/>
      <c r="AC91" s="102"/>
      <c r="AD91" s="102"/>
      <c r="AE91" s="102"/>
      <c r="AF91" s="102"/>
      <c r="AG91" s="102"/>
      <c r="AH91" s="102"/>
      <c r="AI91" s="106"/>
      <c r="AJ91" s="56" t="s">
        <v>112</v>
      </c>
      <c r="AK91" s="46">
        <f t="shared" si="94"/>
        <v>40548</v>
      </c>
      <c r="AL91" s="46">
        <f t="shared" si="95"/>
        <v>32449.7</v>
      </c>
      <c r="AM91" s="53">
        <v>40548</v>
      </c>
      <c r="AN91" s="53">
        <v>32449.7</v>
      </c>
      <c r="AO91" s="53">
        <v>0</v>
      </c>
      <c r="AP91" s="53">
        <v>0</v>
      </c>
      <c r="AQ91" s="53">
        <v>0</v>
      </c>
      <c r="AR91" s="53">
        <v>0</v>
      </c>
      <c r="AS91" s="53">
        <v>0</v>
      </c>
      <c r="AT91" s="53">
        <v>0</v>
      </c>
      <c r="AU91" s="46">
        <f>AV91+AW91+AX91+AY91</f>
        <v>74587.7</v>
      </c>
      <c r="AV91" s="53">
        <v>74587.7</v>
      </c>
      <c r="AW91" s="53">
        <v>0</v>
      </c>
      <c r="AX91" s="53">
        <v>0</v>
      </c>
      <c r="AY91" s="53">
        <v>0</v>
      </c>
      <c r="AZ91" s="46">
        <f>BA91+BB91+BC91+BD91</f>
        <v>74466.899999999994</v>
      </c>
      <c r="BA91" s="53">
        <v>74466.899999999994</v>
      </c>
      <c r="BB91" s="53">
        <v>0</v>
      </c>
      <c r="BC91" s="53">
        <v>0</v>
      </c>
      <c r="BD91" s="53">
        <v>0</v>
      </c>
      <c r="BE91" s="46">
        <f>BF91+BG91+BH91+BI91</f>
        <v>74341.2</v>
      </c>
      <c r="BF91" s="53">
        <v>74341.2</v>
      </c>
      <c r="BG91" s="53">
        <v>0</v>
      </c>
      <c r="BH91" s="54">
        <v>0</v>
      </c>
      <c r="BI91" s="53">
        <v>0</v>
      </c>
      <c r="BJ91" s="46">
        <f>BK91+BL91+BM91+BN91</f>
        <v>74341.2</v>
      </c>
      <c r="BK91" s="46">
        <f t="shared" si="136"/>
        <v>74341.2</v>
      </c>
      <c r="BL91" s="46">
        <f t="shared" si="137"/>
        <v>0</v>
      </c>
      <c r="BM91" s="46">
        <f t="shared" si="138"/>
        <v>0</v>
      </c>
      <c r="BN91" s="46">
        <f t="shared" si="139"/>
        <v>0</v>
      </c>
      <c r="BO91" s="46">
        <f t="shared" si="98"/>
        <v>40548</v>
      </c>
      <c r="BP91" s="46">
        <f t="shared" si="99"/>
        <v>32499.7</v>
      </c>
      <c r="BQ91" s="53">
        <v>40548</v>
      </c>
      <c r="BR91" s="53">
        <v>32499.7</v>
      </c>
      <c r="BS91" s="53">
        <v>0</v>
      </c>
      <c r="BT91" s="53">
        <v>0</v>
      </c>
      <c r="BU91" s="53">
        <v>0</v>
      </c>
      <c r="BV91" s="53">
        <v>0</v>
      </c>
      <c r="BW91" s="53">
        <v>0</v>
      </c>
      <c r="BX91" s="53">
        <v>0</v>
      </c>
      <c r="BY91" s="46">
        <f>BZ91+CA91+CB91+CC91</f>
        <v>74587.7</v>
      </c>
      <c r="BZ91" s="53">
        <v>74587.7</v>
      </c>
      <c r="CA91" s="53">
        <v>0</v>
      </c>
      <c r="CB91" s="53">
        <v>0</v>
      </c>
      <c r="CC91" s="53">
        <v>0</v>
      </c>
      <c r="CD91" s="46">
        <f>CE91+CF91+CG91+CH91</f>
        <v>74466.899999999994</v>
      </c>
      <c r="CE91" s="53">
        <v>74466.899999999994</v>
      </c>
      <c r="CF91" s="53">
        <v>0</v>
      </c>
      <c r="CG91" s="53">
        <v>0</v>
      </c>
      <c r="CH91" s="53">
        <v>0</v>
      </c>
      <c r="CI91" s="46">
        <f t="shared" si="146"/>
        <v>74341.2</v>
      </c>
      <c r="CJ91" s="53">
        <v>74341.2</v>
      </c>
      <c r="CK91" s="53">
        <v>0</v>
      </c>
      <c r="CL91" s="53">
        <v>0</v>
      </c>
      <c r="CM91" s="53">
        <v>0</v>
      </c>
      <c r="CN91" s="46">
        <f t="shared" si="148"/>
        <v>74341.2</v>
      </c>
      <c r="CO91" s="47">
        <f t="shared" si="149"/>
        <v>74341.2</v>
      </c>
      <c r="CP91" s="47">
        <f t="shared" si="150"/>
        <v>0</v>
      </c>
      <c r="CQ91" s="47">
        <f t="shared" si="151"/>
        <v>0</v>
      </c>
      <c r="CR91" s="47">
        <f t="shared" si="152"/>
        <v>0</v>
      </c>
      <c r="CS91" s="46">
        <f>CT91+CU91+CV91+CW91</f>
        <v>40548</v>
      </c>
      <c r="CT91" s="53">
        <v>40548</v>
      </c>
      <c r="CU91" s="53">
        <v>0</v>
      </c>
      <c r="CV91" s="53">
        <v>0</v>
      </c>
      <c r="CW91" s="53">
        <v>0</v>
      </c>
      <c r="CX91" s="46">
        <f>CY91+CZ91+DA91+DB91</f>
        <v>74587.7</v>
      </c>
      <c r="CY91" s="53">
        <v>74587.7</v>
      </c>
      <c r="CZ91" s="53">
        <v>0</v>
      </c>
      <c r="DA91" s="53">
        <v>0</v>
      </c>
      <c r="DB91" s="53">
        <v>0</v>
      </c>
      <c r="DC91" s="46">
        <f>DD91+DE91+DF91+DG91</f>
        <v>74466.899999999994</v>
      </c>
      <c r="DD91" s="53">
        <v>74466.899999999994</v>
      </c>
      <c r="DE91" s="53">
        <v>0</v>
      </c>
      <c r="DF91" s="53">
        <v>0</v>
      </c>
      <c r="DG91" s="53">
        <v>0</v>
      </c>
      <c r="DH91" s="46">
        <f>DI91+DJ91+DK91+DL91</f>
        <v>40548</v>
      </c>
      <c r="DI91" s="53">
        <v>40548</v>
      </c>
      <c r="DJ91" s="53">
        <v>0</v>
      </c>
      <c r="DK91" s="53">
        <v>0</v>
      </c>
      <c r="DL91" s="53">
        <v>0</v>
      </c>
      <c r="DM91" s="46">
        <f>DN91+DO91+DP91+DQ91</f>
        <v>74587.7</v>
      </c>
      <c r="DN91" s="53">
        <v>74587.7</v>
      </c>
      <c r="DO91" s="53">
        <v>0</v>
      </c>
      <c r="DP91" s="53">
        <v>0</v>
      </c>
      <c r="DQ91" s="53">
        <v>0</v>
      </c>
      <c r="DR91" s="46">
        <f>DS91+DT91+DU91+DV91</f>
        <v>74466.899999999994</v>
      </c>
      <c r="DS91" s="53">
        <v>74466.899999999994</v>
      </c>
      <c r="DT91" s="53">
        <v>0</v>
      </c>
      <c r="DU91" s="53">
        <v>0</v>
      </c>
      <c r="DV91" s="53">
        <v>0</v>
      </c>
      <c r="DW91" s="49" t="s">
        <v>381</v>
      </c>
      <c r="DX91" s="50" t="s">
        <v>5</v>
      </c>
    </row>
    <row r="92" spans="1:128" s="51" customFormat="1" ht="25.5" customHeight="1" x14ac:dyDescent="0.2">
      <c r="A92" s="39"/>
      <c r="B92" s="55">
        <v>404010016</v>
      </c>
      <c r="C92" s="97">
        <v>5</v>
      </c>
      <c r="D92" s="102" t="s">
        <v>124</v>
      </c>
      <c r="E92" s="92">
        <v>3117</v>
      </c>
      <c r="F92" s="102" t="s">
        <v>123</v>
      </c>
      <c r="G92" s="102" t="s">
        <v>122</v>
      </c>
      <c r="H92" s="102" t="s">
        <v>121</v>
      </c>
      <c r="I92" s="29"/>
      <c r="J92" s="29" t="s">
        <v>1</v>
      </c>
      <c r="K92" s="29"/>
      <c r="L92" s="43"/>
      <c r="M92" s="102" t="s">
        <v>114</v>
      </c>
      <c r="N92" s="102" t="s">
        <v>35</v>
      </c>
      <c r="O92" s="102" t="s">
        <v>34</v>
      </c>
      <c r="P92" s="29"/>
      <c r="Q92" s="29" t="s">
        <v>1</v>
      </c>
      <c r="R92" s="29"/>
      <c r="S92" s="43"/>
      <c r="T92" s="102"/>
      <c r="U92" s="102" t="s">
        <v>1</v>
      </c>
      <c r="V92" s="102"/>
      <c r="W92" s="102"/>
      <c r="X92" s="102" t="s">
        <v>1</v>
      </c>
      <c r="Y92" s="102"/>
      <c r="Z92" s="102" t="s">
        <v>120</v>
      </c>
      <c r="AA92" s="102" t="s">
        <v>119</v>
      </c>
      <c r="AB92" s="102" t="s">
        <v>118</v>
      </c>
      <c r="AC92" s="102"/>
      <c r="AD92" s="102" t="s">
        <v>1</v>
      </c>
      <c r="AE92" s="102"/>
      <c r="AF92" s="102" t="s">
        <v>117</v>
      </c>
      <c r="AG92" s="102" t="s">
        <v>116</v>
      </c>
      <c r="AH92" s="102" t="s">
        <v>115</v>
      </c>
      <c r="AI92" s="105" t="s">
        <v>1</v>
      </c>
      <c r="AJ92" s="56" t="s">
        <v>112</v>
      </c>
      <c r="AK92" s="46">
        <f t="shared" si="94"/>
        <v>12621.2</v>
      </c>
      <c r="AL92" s="46">
        <f t="shared" si="95"/>
        <v>11599.6</v>
      </c>
      <c r="AM92" s="53">
        <v>12621.2</v>
      </c>
      <c r="AN92" s="53">
        <v>11599.6</v>
      </c>
      <c r="AO92" s="53">
        <v>0</v>
      </c>
      <c r="AP92" s="53">
        <v>0</v>
      </c>
      <c r="AQ92" s="53">
        <v>0</v>
      </c>
      <c r="AR92" s="53">
        <v>0</v>
      </c>
      <c r="AS92" s="53">
        <v>0</v>
      </c>
      <c r="AT92" s="53">
        <v>0</v>
      </c>
      <c r="AU92" s="46">
        <f>AV92+AW92+AX92+AY92</f>
        <v>15578.2</v>
      </c>
      <c r="AV92" s="53">
        <v>15578.2</v>
      </c>
      <c r="AW92" s="53">
        <v>0</v>
      </c>
      <c r="AX92" s="53">
        <v>0</v>
      </c>
      <c r="AY92" s="53">
        <v>0</v>
      </c>
      <c r="AZ92" s="46">
        <f>BA92+BB92+BC92+BD92</f>
        <v>15686.5</v>
      </c>
      <c r="BA92" s="53">
        <v>15686.5</v>
      </c>
      <c r="BB92" s="53">
        <v>0</v>
      </c>
      <c r="BC92" s="53">
        <v>0</v>
      </c>
      <c r="BD92" s="53">
        <v>0</v>
      </c>
      <c r="BE92" s="46">
        <f>BF92+BG92+BH92+BI92</f>
        <v>8760.4</v>
      </c>
      <c r="BF92" s="53">
        <v>8760.4</v>
      </c>
      <c r="BG92" s="53">
        <v>0</v>
      </c>
      <c r="BH92" s="54">
        <v>0</v>
      </c>
      <c r="BI92" s="53">
        <v>0</v>
      </c>
      <c r="BJ92" s="46">
        <f>BK92+BL92+BM92+BN92</f>
        <v>8760.4</v>
      </c>
      <c r="BK92" s="46">
        <f t="shared" si="136"/>
        <v>8760.4</v>
      </c>
      <c r="BL92" s="46">
        <f t="shared" si="137"/>
        <v>0</v>
      </c>
      <c r="BM92" s="46">
        <f t="shared" si="138"/>
        <v>0</v>
      </c>
      <c r="BN92" s="46">
        <f t="shared" si="139"/>
        <v>0</v>
      </c>
      <c r="BO92" s="46">
        <f t="shared" si="98"/>
        <v>12621.2</v>
      </c>
      <c r="BP92" s="46">
        <f t="shared" si="99"/>
        <v>11599.6</v>
      </c>
      <c r="BQ92" s="53">
        <v>12621.2</v>
      </c>
      <c r="BR92" s="53">
        <v>11599.6</v>
      </c>
      <c r="BS92" s="53">
        <v>0</v>
      </c>
      <c r="BT92" s="53">
        <v>0</v>
      </c>
      <c r="BU92" s="53">
        <v>0</v>
      </c>
      <c r="BV92" s="53">
        <v>0</v>
      </c>
      <c r="BW92" s="53">
        <v>0</v>
      </c>
      <c r="BX92" s="53">
        <v>0</v>
      </c>
      <c r="BY92" s="46">
        <f>BZ92+CA92+CB92+CC92</f>
        <v>15578.2</v>
      </c>
      <c r="BZ92" s="53">
        <v>15578.2</v>
      </c>
      <c r="CA92" s="53">
        <v>0</v>
      </c>
      <c r="CB92" s="53">
        <v>0</v>
      </c>
      <c r="CC92" s="53">
        <v>0</v>
      </c>
      <c r="CD92" s="46">
        <f>CE92+CF92+CG92+CH92</f>
        <v>15686.5</v>
      </c>
      <c r="CE92" s="53">
        <v>15686.5</v>
      </c>
      <c r="CF92" s="53">
        <v>0</v>
      </c>
      <c r="CG92" s="53">
        <v>0</v>
      </c>
      <c r="CH92" s="53">
        <v>0</v>
      </c>
      <c r="CI92" s="46">
        <f t="shared" si="146"/>
        <v>8760.4</v>
      </c>
      <c r="CJ92" s="53">
        <v>8760.4</v>
      </c>
      <c r="CK92" s="53">
        <v>0</v>
      </c>
      <c r="CL92" s="53">
        <v>0</v>
      </c>
      <c r="CM92" s="53">
        <v>0</v>
      </c>
      <c r="CN92" s="46">
        <f t="shared" si="148"/>
        <v>8760.4</v>
      </c>
      <c r="CO92" s="47">
        <f t="shared" si="149"/>
        <v>8760.4</v>
      </c>
      <c r="CP92" s="47">
        <f t="shared" si="150"/>
        <v>0</v>
      </c>
      <c r="CQ92" s="47">
        <f t="shared" si="151"/>
        <v>0</v>
      </c>
      <c r="CR92" s="47">
        <f t="shared" si="152"/>
        <v>0</v>
      </c>
      <c r="CS92" s="46">
        <f>CT92+CU92+CV92+CW92</f>
        <v>12621.2</v>
      </c>
      <c r="CT92" s="53">
        <v>12621.2</v>
      </c>
      <c r="CU92" s="53">
        <v>0</v>
      </c>
      <c r="CV92" s="53">
        <v>0</v>
      </c>
      <c r="CW92" s="53">
        <v>0</v>
      </c>
      <c r="CX92" s="46">
        <f>CY92+CZ92+DA92+DB92</f>
        <v>15578.2</v>
      </c>
      <c r="CY92" s="53">
        <v>15578.2</v>
      </c>
      <c r="CZ92" s="53">
        <v>0</v>
      </c>
      <c r="DA92" s="53">
        <v>0</v>
      </c>
      <c r="DB92" s="53">
        <v>0</v>
      </c>
      <c r="DC92" s="46">
        <f>DD92+DE92+DF92+DG92</f>
        <v>15686.5</v>
      </c>
      <c r="DD92" s="53">
        <v>15686.5</v>
      </c>
      <c r="DE92" s="53">
        <v>0</v>
      </c>
      <c r="DF92" s="53">
        <v>0</v>
      </c>
      <c r="DG92" s="53">
        <v>0</v>
      </c>
      <c r="DH92" s="46">
        <f>DI92+DJ92+DK92+DL92</f>
        <v>12621.2</v>
      </c>
      <c r="DI92" s="53">
        <v>12621.2</v>
      </c>
      <c r="DJ92" s="53">
        <v>0</v>
      </c>
      <c r="DK92" s="53">
        <v>0</v>
      </c>
      <c r="DL92" s="53">
        <v>0</v>
      </c>
      <c r="DM92" s="46">
        <f>DN92+DO92+DP92+DQ92</f>
        <v>15578.204</v>
      </c>
      <c r="DN92" s="53">
        <v>15578.204</v>
      </c>
      <c r="DO92" s="53">
        <v>0</v>
      </c>
      <c r="DP92" s="53">
        <v>0</v>
      </c>
      <c r="DQ92" s="53">
        <v>0</v>
      </c>
      <c r="DR92" s="46">
        <f>DS92+DT92+DU92+DV92</f>
        <v>15686.5</v>
      </c>
      <c r="DS92" s="53">
        <v>15686.5</v>
      </c>
      <c r="DT92" s="53">
        <v>0</v>
      </c>
      <c r="DU92" s="53">
        <v>0</v>
      </c>
      <c r="DV92" s="53">
        <v>0</v>
      </c>
      <c r="DW92" s="49" t="s">
        <v>381</v>
      </c>
      <c r="DX92" s="50" t="s">
        <v>5</v>
      </c>
    </row>
    <row r="93" spans="1:128" s="51" customFormat="1" ht="67.5" customHeight="1" x14ac:dyDescent="0.2">
      <c r="A93" s="39"/>
      <c r="B93" s="55">
        <v>404010016</v>
      </c>
      <c r="C93" s="95"/>
      <c r="D93" s="102"/>
      <c r="E93" s="93"/>
      <c r="F93" s="102"/>
      <c r="G93" s="102"/>
      <c r="H93" s="102"/>
      <c r="I93" s="29"/>
      <c r="J93" s="29" t="s">
        <v>1</v>
      </c>
      <c r="K93" s="29"/>
      <c r="L93" s="43"/>
      <c r="M93" s="102"/>
      <c r="N93" s="102"/>
      <c r="O93" s="102"/>
      <c r="P93" s="29" t="s">
        <v>114</v>
      </c>
      <c r="Q93" s="29" t="s">
        <v>35</v>
      </c>
      <c r="R93" s="29" t="s">
        <v>34</v>
      </c>
      <c r="S93" s="43" t="s">
        <v>113</v>
      </c>
      <c r="T93" s="102"/>
      <c r="U93" s="102"/>
      <c r="V93" s="102"/>
      <c r="W93" s="102"/>
      <c r="X93" s="102"/>
      <c r="Y93" s="102"/>
      <c r="Z93" s="102"/>
      <c r="AA93" s="102"/>
      <c r="AB93" s="102"/>
      <c r="AC93" s="102"/>
      <c r="AD93" s="102"/>
      <c r="AE93" s="102"/>
      <c r="AF93" s="102"/>
      <c r="AG93" s="102"/>
      <c r="AH93" s="102"/>
      <c r="AI93" s="105"/>
      <c r="AJ93" s="56" t="s">
        <v>112</v>
      </c>
      <c r="AK93" s="46">
        <f t="shared" si="94"/>
        <v>1183.3</v>
      </c>
      <c r="AL93" s="46">
        <f t="shared" si="95"/>
        <v>781</v>
      </c>
      <c r="AM93" s="61">
        <v>1183.3</v>
      </c>
      <c r="AN93" s="61">
        <v>781</v>
      </c>
      <c r="AO93" s="61">
        <v>0</v>
      </c>
      <c r="AP93" s="61">
        <v>0</v>
      </c>
      <c r="AQ93" s="61">
        <v>0</v>
      </c>
      <c r="AR93" s="61">
        <v>0</v>
      </c>
      <c r="AS93" s="61">
        <v>0</v>
      </c>
      <c r="AT93" s="61">
        <v>0</v>
      </c>
      <c r="AU93" s="46">
        <f>AV93+AW93+AX93+AY93</f>
        <v>10850.7</v>
      </c>
      <c r="AV93" s="61">
        <v>10850.7</v>
      </c>
      <c r="AW93" s="61">
        <v>0</v>
      </c>
      <c r="AX93" s="61">
        <v>0</v>
      </c>
      <c r="AY93" s="61">
        <v>0</v>
      </c>
      <c r="AZ93" s="46">
        <f>BA93+BB93+BC93+BD93</f>
        <v>13785</v>
      </c>
      <c r="BA93" s="61">
        <v>13785</v>
      </c>
      <c r="BB93" s="61">
        <v>0</v>
      </c>
      <c r="BC93" s="61">
        <v>0</v>
      </c>
      <c r="BD93" s="61">
        <v>0</v>
      </c>
      <c r="BE93" s="46">
        <f>BF93+BG93+BH93+BI93</f>
        <v>8760.4</v>
      </c>
      <c r="BF93" s="61">
        <v>8760.4</v>
      </c>
      <c r="BG93" s="61">
        <v>0</v>
      </c>
      <c r="BH93" s="46">
        <v>0</v>
      </c>
      <c r="BI93" s="61">
        <v>0</v>
      </c>
      <c r="BJ93" s="46">
        <f>BK93+BL93+BM93+BN93</f>
        <v>8760.4</v>
      </c>
      <c r="BK93" s="46">
        <f t="shared" si="136"/>
        <v>8760.4</v>
      </c>
      <c r="BL93" s="46">
        <f t="shared" si="137"/>
        <v>0</v>
      </c>
      <c r="BM93" s="46">
        <f t="shared" si="138"/>
        <v>0</v>
      </c>
      <c r="BN93" s="46">
        <f t="shared" si="139"/>
        <v>0</v>
      </c>
      <c r="BO93" s="46">
        <f t="shared" si="98"/>
        <v>1183.3</v>
      </c>
      <c r="BP93" s="46">
        <f t="shared" si="99"/>
        <v>781</v>
      </c>
      <c r="BQ93" s="61">
        <v>1183.3</v>
      </c>
      <c r="BR93" s="61">
        <v>781</v>
      </c>
      <c r="BS93" s="61">
        <v>0</v>
      </c>
      <c r="BT93" s="61">
        <v>0</v>
      </c>
      <c r="BU93" s="61">
        <v>0</v>
      </c>
      <c r="BV93" s="61">
        <v>0</v>
      </c>
      <c r="BW93" s="61">
        <v>0</v>
      </c>
      <c r="BX93" s="61">
        <v>0</v>
      </c>
      <c r="BY93" s="46">
        <f>BZ93+CA93+CB93+CC93</f>
        <v>10850.7</v>
      </c>
      <c r="BZ93" s="61">
        <v>10850.7</v>
      </c>
      <c r="CA93" s="61">
        <v>0</v>
      </c>
      <c r="CB93" s="61">
        <v>0</v>
      </c>
      <c r="CC93" s="61">
        <v>0</v>
      </c>
      <c r="CD93" s="46">
        <f>CE93+CF93+CG93+CH93</f>
        <v>13785</v>
      </c>
      <c r="CE93" s="61">
        <v>13785</v>
      </c>
      <c r="CF93" s="61">
        <v>0</v>
      </c>
      <c r="CG93" s="61">
        <v>0</v>
      </c>
      <c r="CH93" s="61">
        <v>0</v>
      </c>
      <c r="CI93" s="46">
        <f t="shared" si="146"/>
        <v>8760.4</v>
      </c>
      <c r="CJ93" s="61">
        <v>8760.4</v>
      </c>
      <c r="CK93" s="61">
        <v>0</v>
      </c>
      <c r="CL93" s="61">
        <v>0</v>
      </c>
      <c r="CM93" s="61">
        <v>0</v>
      </c>
      <c r="CN93" s="46">
        <f t="shared" si="148"/>
        <v>8760.4</v>
      </c>
      <c r="CO93" s="47">
        <f t="shared" si="149"/>
        <v>8760.4</v>
      </c>
      <c r="CP93" s="47">
        <f t="shared" si="150"/>
        <v>0</v>
      </c>
      <c r="CQ93" s="47">
        <f t="shared" si="151"/>
        <v>0</v>
      </c>
      <c r="CR93" s="47">
        <f t="shared" si="152"/>
        <v>0</v>
      </c>
      <c r="CS93" s="46">
        <f>CT93+CU93+CV93+CW93</f>
        <v>1183.3</v>
      </c>
      <c r="CT93" s="61">
        <v>1183.3</v>
      </c>
      <c r="CU93" s="61">
        <v>0</v>
      </c>
      <c r="CV93" s="61">
        <v>0</v>
      </c>
      <c r="CW93" s="61">
        <v>0</v>
      </c>
      <c r="CX93" s="46">
        <f>CY93+CZ93+DA93+DB93</f>
        <v>10850.7</v>
      </c>
      <c r="CY93" s="61">
        <v>10850.7</v>
      </c>
      <c r="CZ93" s="61">
        <v>0</v>
      </c>
      <c r="DA93" s="61">
        <v>0</v>
      </c>
      <c r="DB93" s="61">
        <v>0</v>
      </c>
      <c r="DC93" s="46">
        <f>DD93+DE93+DF93+DG93</f>
        <v>13785</v>
      </c>
      <c r="DD93" s="61">
        <v>13785</v>
      </c>
      <c r="DE93" s="61">
        <v>0</v>
      </c>
      <c r="DF93" s="61">
        <v>0</v>
      </c>
      <c r="DG93" s="61">
        <v>0</v>
      </c>
      <c r="DH93" s="46">
        <f>DI93+DJ93+DK93+DL93</f>
        <v>1183.3</v>
      </c>
      <c r="DI93" s="61">
        <v>1183.3</v>
      </c>
      <c r="DJ93" s="61">
        <v>0</v>
      </c>
      <c r="DK93" s="61">
        <v>0</v>
      </c>
      <c r="DL93" s="61">
        <v>0</v>
      </c>
      <c r="DM93" s="46">
        <f>DN93+DO93+DP93+DQ93</f>
        <v>10850.708000000001</v>
      </c>
      <c r="DN93" s="61">
        <v>10850.708000000001</v>
      </c>
      <c r="DO93" s="61">
        <v>0</v>
      </c>
      <c r="DP93" s="61">
        <v>0</v>
      </c>
      <c r="DQ93" s="61">
        <v>0</v>
      </c>
      <c r="DR93" s="46">
        <f>DS93+DT93+DU93+DV93</f>
        <v>13785</v>
      </c>
      <c r="DS93" s="61">
        <v>13785</v>
      </c>
      <c r="DT93" s="61">
        <v>0</v>
      </c>
      <c r="DU93" s="61">
        <v>0</v>
      </c>
      <c r="DV93" s="61">
        <v>0</v>
      </c>
      <c r="DW93" s="49" t="s">
        <v>381</v>
      </c>
      <c r="DX93" s="50" t="s">
        <v>5</v>
      </c>
    </row>
    <row r="94" spans="1:128" ht="39.75" customHeight="1" x14ac:dyDescent="0.2">
      <c r="A94" s="26"/>
      <c r="B94" s="27">
        <v>404020000</v>
      </c>
      <c r="C94" s="28">
        <v>5</v>
      </c>
      <c r="D94" s="29" t="s">
        <v>668</v>
      </c>
      <c r="E94" s="30" t="s">
        <v>111</v>
      </c>
      <c r="F94" s="30" t="s">
        <v>2</v>
      </c>
      <c r="G94" s="30" t="s">
        <v>2</v>
      </c>
      <c r="H94" s="30" t="s">
        <v>2</v>
      </c>
      <c r="I94" s="30" t="s">
        <v>2</v>
      </c>
      <c r="J94" s="30" t="s">
        <v>2</v>
      </c>
      <c r="K94" s="30" t="s">
        <v>2</v>
      </c>
      <c r="L94" s="31" t="s">
        <v>2</v>
      </c>
      <c r="M94" s="30" t="s">
        <v>2</v>
      </c>
      <c r="N94" s="30" t="s">
        <v>2</v>
      </c>
      <c r="O94" s="30" t="s">
        <v>2</v>
      </c>
      <c r="P94" s="30" t="s">
        <v>2</v>
      </c>
      <c r="Q94" s="30" t="s">
        <v>2</v>
      </c>
      <c r="R94" s="30" t="s">
        <v>2</v>
      </c>
      <c r="S94" s="31" t="s">
        <v>2</v>
      </c>
      <c r="T94" s="30" t="s">
        <v>2</v>
      </c>
      <c r="U94" s="30" t="s">
        <v>2</v>
      </c>
      <c r="V94" s="30" t="s">
        <v>2</v>
      </c>
      <c r="W94" s="30" t="s">
        <v>2</v>
      </c>
      <c r="X94" s="30" t="s">
        <v>2</v>
      </c>
      <c r="Y94" s="30" t="s">
        <v>2</v>
      </c>
      <c r="Z94" s="30" t="s">
        <v>2</v>
      </c>
      <c r="AA94" s="30" t="s">
        <v>2</v>
      </c>
      <c r="AB94" s="30" t="s">
        <v>2</v>
      </c>
      <c r="AC94" s="30" t="s">
        <v>2</v>
      </c>
      <c r="AD94" s="30" t="s">
        <v>2</v>
      </c>
      <c r="AE94" s="30" t="s">
        <v>2</v>
      </c>
      <c r="AF94" s="30" t="s">
        <v>2</v>
      </c>
      <c r="AG94" s="30" t="s">
        <v>2</v>
      </c>
      <c r="AH94" s="30" t="s">
        <v>2</v>
      </c>
      <c r="AI94" s="75" t="s">
        <v>2</v>
      </c>
      <c r="AJ94" s="30" t="s">
        <v>2</v>
      </c>
      <c r="AK94" s="37">
        <f t="shared" si="94"/>
        <v>321555.90000000002</v>
      </c>
      <c r="AL94" s="37">
        <f t="shared" si="95"/>
        <v>286856.3</v>
      </c>
      <c r="AM94" s="37">
        <f t="shared" ref="AM94:CX94" si="182">AM95+AM96+AM97+AM98+AM99+AM100+AM101</f>
        <v>0</v>
      </c>
      <c r="AN94" s="37">
        <f t="shared" si="182"/>
        <v>0</v>
      </c>
      <c r="AO94" s="37">
        <f t="shared" si="182"/>
        <v>321555.90000000002</v>
      </c>
      <c r="AP94" s="37">
        <f t="shared" si="182"/>
        <v>286856.3</v>
      </c>
      <c r="AQ94" s="37">
        <f t="shared" si="182"/>
        <v>0</v>
      </c>
      <c r="AR94" s="37">
        <f t="shared" si="182"/>
        <v>0</v>
      </c>
      <c r="AS94" s="37">
        <f t="shared" si="182"/>
        <v>0</v>
      </c>
      <c r="AT94" s="37">
        <f t="shared" si="182"/>
        <v>0</v>
      </c>
      <c r="AU94" s="37">
        <f t="shared" si="182"/>
        <v>346164.5</v>
      </c>
      <c r="AV94" s="37">
        <f t="shared" si="182"/>
        <v>0</v>
      </c>
      <c r="AW94" s="37">
        <f t="shared" si="182"/>
        <v>346164.5</v>
      </c>
      <c r="AX94" s="37">
        <f t="shared" si="182"/>
        <v>0</v>
      </c>
      <c r="AY94" s="37">
        <f t="shared" si="182"/>
        <v>0</v>
      </c>
      <c r="AZ94" s="37">
        <f t="shared" si="182"/>
        <v>337398.9</v>
      </c>
      <c r="BA94" s="37">
        <f t="shared" si="182"/>
        <v>0</v>
      </c>
      <c r="BB94" s="37">
        <f t="shared" si="182"/>
        <v>337398.9</v>
      </c>
      <c r="BC94" s="37">
        <f t="shared" si="182"/>
        <v>0</v>
      </c>
      <c r="BD94" s="37">
        <f t="shared" si="182"/>
        <v>0</v>
      </c>
      <c r="BE94" s="37">
        <f t="shared" si="182"/>
        <v>337398.9</v>
      </c>
      <c r="BF94" s="37">
        <f t="shared" si="182"/>
        <v>0</v>
      </c>
      <c r="BG94" s="37">
        <f t="shared" si="182"/>
        <v>337398.9</v>
      </c>
      <c r="BH94" s="37">
        <f t="shared" si="182"/>
        <v>0</v>
      </c>
      <c r="BI94" s="37">
        <f t="shared" si="182"/>
        <v>0</v>
      </c>
      <c r="BJ94" s="37">
        <f t="shared" si="182"/>
        <v>337398.9</v>
      </c>
      <c r="BK94" s="1">
        <f t="shared" si="136"/>
        <v>0</v>
      </c>
      <c r="BL94" s="1">
        <f t="shared" si="137"/>
        <v>337398.9</v>
      </c>
      <c r="BM94" s="1">
        <f t="shared" si="138"/>
        <v>0</v>
      </c>
      <c r="BN94" s="1">
        <f t="shared" si="139"/>
        <v>0</v>
      </c>
      <c r="BO94" s="37">
        <f t="shared" si="98"/>
        <v>321555.90000000002</v>
      </c>
      <c r="BP94" s="37">
        <f t="shared" si="99"/>
        <v>286856.3</v>
      </c>
      <c r="BQ94" s="37">
        <f t="shared" si="182"/>
        <v>0</v>
      </c>
      <c r="BR94" s="37">
        <f t="shared" si="182"/>
        <v>0</v>
      </c>
      <c r="BS94" s="37">
        <f t="shared" si="182"/>
        <v>321555.90000000002</v>
      </c>
      <c r="BT94" s="37">
        <f t="shared" si="182"/>
        <v>286856.3</v>
      </c>
      <c r="BU94" s="37">
        <f t="shared" si="182"/>
        <v>0</v>
      </c>
      <c r="BV94" s="37">
        <f t="shared" si="182"/>
        <v>0</v>
      </c>
      <c r="BW94" s="37">
        <f t="shared" si="182"/>
        <v>0</v>
      </c>
      <c r="BX94" s="37">
        <f t="shared" si="182"/>
        <v>0</v>
      </c>
      <c r="BY94" s="37">
        <f t="shared" si="182"/>
        <v>346164.5</v>
      </c>
      <c r="BZ94" s="37">
        <f t="shared" si="182"/>
        <v>0</v>
      </c>
      <c r="CA94" s="37">
        <f t="shared" si="182"/>
        <v>346164.5</v>
      </c>
      <c r="CB94" s="37">
        <f t="shared" si="182"/>
        <v>0</v>
      </c>
      <c r="CC94" s="37">
        <f t="shared" si="182"/>
        <v>0</v>
      </c>
      <c r="CD94" s="37">
        <f t="shared" si="182"/>
        <v>337398.9</v>
      </c>
      <c r="CE94" s="37">
        <f t="shared" si="182"/>
        <v>0</v>
      </c>
      <c r="CF94" s="37">
        <f t="shared" si="182"/>
        <v>337398.9</v>
      </c>
      <c r="CG94" s="37">
        <f t="shared" si="182"/>
        <v>0</v>
      </c>
      <c r="CH94" s="37">
        <f t="shared" si="182"/>
        <v>0</v>
      </c>
      <c r="CI94" s="1">
        <f t="shared" si="146"/>
        <v>337398.9</v>
      </c>
      <c r="CJ94" s="37">
        <f t="shared" si="182"/>
        <v>0</v>
      </c>
      <c r="CK94" s="37">
        <f t="shared" si="182"/>
        <v>337398.9</v>
      </c>
      <c r="CL94" s="37">
        <f t="shared" si="182"/>
        <v>0</v>
      </c>
      <c r="CM94" s="37">
        <f t="shared" si="182"/>
        <v>0</v>
      </c>
      <c r="CN94" s="1">
        <f t="shared" si="148"/>
        <v>337398.9</v>
      </c>
      <c r="CO94" s="62">
        <f t="shared" si="149"/>
        <v>0</v>
      </c>
      <c r="CP94" s="62">
        <f t="shared" si="150"/>
        <v>337398.9</v>
      </c>
      <c r="CQ94" s="62">
        <f t="shared" si="151"/>
        <v>0</v>
      </c>
      <c r="CR94" s="62">
        <f t="shared" si="152"/>
        <v>0</v>
      </c>
      <c r="CS94" s="37">
        <f t="shared" si="182"/>
        <v>321555.90000000002</v>
      </c>
      <c r="CT94" s="37">
        <f t="shared" si="182"/>
        <v>0</v>
      </c>
      <c r="CU94" s="37">
        <f t="shared" si="182"/>
        <v>321555.90000000002</v>
      </c>
      <c r="CV94" s="37">
        <f t="shared" si="182"/>
        <v>0</v>
      </c>
      <c r="CW94" s="37">
        <f t="shared" si="182"/>
        <v>0</v>
      </c>
      <c r="CX94" s="37">
        <f t="shared" si="182"/>
        <v>346164.5</v>
      </c>
      <c r="CY94" s="37">
        <f t="shared" ref="CY94:DB94" si="183">CY95+CY96+CY97+CY98+CY99+CY100+CY101</f>
        <v>0</v>
      </c>
      <c r="CZ94" s="37">
        <f t="shared" si="183"/>
        <v>346164.5</v>
      </c>
      <c r="DA94" s="37">
        <f t="shared" si="183"/>
        <v>0</v>
      </c>
      <c r="DB94" s="37">
        <f t="shared" si="183"/>
        <v>0</v>
      </c>
      <c r="DC94" s="37">
        <f t="shared" ref="DC94:DV94" si="184">DC95+DC96+DC97+DC98+DC99+DC100+DC101</f>
        <v>337398.9</v>
      </c>
      <c r="DD94" s="37">
        <f t="shared" si="184"/>
        <v>0</v>
      </c>
      <c r="DE94" s="37">
        <f t="shared" si="184"/>
        <v>337398.9</v>
      </c>
      <c r="DF94" s="37">
        <f t="shared" si="184"/>
        <v>0</v>
      </c>
      <c r="DG94" s="37">
        <f t="shared" si="184"/>
        <v>0</v>
      </c>
      <c r="DH94" s="37">
        <f t="shared" si="184"/>
        <v>321555.90000000002</v>
      </c>
      <c r="DI94" s="37">
        <f t="shared" si="184"/>
        <v>0</v>
      </c>
      <c r="DJ94" s="37">
        <f t="shared" si="184"/>
        <v>321555.90000000002</v>
      </c>
      <c r="DK94" s="37">
        <f t="shared" si="184"/>
        <v>0</v>
      </c>
      <c r="DL94" s="37">
        <f t="shared" si="184"/>
        <v>0</v>
      </c>
      <c r="DM94" s="37">
        <f t="shared" si="184"/>
        <v>346164.5</v>
      </c>
      <c r="DN94" s="37">
        <f t="shared" si="184"/>
        <v>0</v>
      </c>
      <c r="DO94" s="37">
        <f t="shared" si="184"/>
        <v>346164.5</v>
      </c>
      <c r="DP94" s="37">
        <f t="shared" si="184"/>
        <v>0</v>
      </c>
      <c r="DQ94" s="37">
        <f t="shared" si="184"/>
        <v>0</v>
      </c>
      <c r="DR94" s="37">
        <f t="shared" si="184"/>
        <v>337398.9</v>
      </c>
      <c r="DS94" s="37">
        <f t="shared" si="184"/>
        <v>0</v>
      </c>
      <c r="DT94" s="37">
        <f t="shared" si="184"/>
        <v>337398.9</v>
      </c>
      <c r="DU94" s="37">
        <f t="shared" si="184"/>
        <v>0</v>
      </c>
      <c r="DV94" s="37">
        <f t="shared" si="184"/>
        <v>0</v>
      </c>
      <c r="DW94" s="38"/>
      <c r="DX94" s="28"/>
    </row>
    <row r="95" spans="1:128" s="51" customFormat="1" ht="375" customHeight="1" x14ac:dyDescent="0.2">
      <c r="A95" s="39"/>
      <c r="B95" s="40">
        <v>404020033</v>
      </c>
      <c r="C95" s="41">
        <v>5</v>
      </c>
      <c r="D95" s="29" t="s">
        <v>110</v>
      </c>
      <c r="E95" s="42">
        <v>3222</v>
      </c>
      <c r="F95" s="29" t="s">
        <v>107</v>
      </c>
      <c r="G95" s="29" t="s">
        <v>106</v>
      </c>
      <c r="H95" s="29" t="s">
        <v>105</v>
      </c>
      <c r="I95" s="29"/>
      <c r="J95" s="29" t="s">
        <v>1</v>
      </c>
      <c r="K95" s="29"/>
      <c r="L95" s="43"/>
      <c r="M95" s="29"/>
      <c r="N95" s="29" t="s">
        <v>1</v>
      </c>
      <c r="O95" s="29"/>
      <c r="P95" s="29"/>
      <c r="Q95" s="29" t="s">
        <v>1</v>
      </c>
      <c r="R95" s="29"/>
      <c r="S95" s="43"/>
      <c r="T95" s="29"/>
      <c r="U95" s="29" t="s">
        <v>1</v>
      </c>
      <c r="V95" s="29"/>
      <c r="W95" s="29"/>
      <c r="X95" s="29" t="s">
        <v>1</v>
      </c>
      <c r="Y95" s="29"/>
      <c r="Z95" s="29" t="s">
        <v>39</v>
      </c>
      <c r="AA95" s="29" t="s">
        <v>38</v>
      </c>
      <c r="AB95" s="29" t="s">
        <v>14</v>
      </c>
      <c r="AC95" s="29" t="s">
        <v>13</v>
      </c>
      <c r="AD95" s="29" t="s">
        <v>12</v>
      </c>
      <c r="AE95" s="29" t="s">
        <v>11</v>
      </c>
      <c r="AF95" s="29" t="s">
        <v>10</v>
      </c>
      <c r="AG95" s="29" t="s">
        <v>109</v>
      </c>
      <c r="AH95" s="29" t="s">
        <v>8</v>
      </c>
      <c r="AI95" s="44" t="s">
        <v>7</v>
      </c>
      <c r="AJ95" s="45" t="s">
        <v>6</v>
      </c>
      <c r="AK95" s="46">
        <f t="shared" si="94"/>
        <v>6908.1</v>
      </c>
      <c r="AL95" s="46">
        <f t="shared" si="95"/>
        <v>6908.1</v>
      </c>
      <c r="AM95" s="47">
        <v>0</v>
      </c>
      <c r="AN95" s="47">
        <v>0</v>
      </c>
      <c r="AO95" s="47">
        <v>6908.1</v>
      </c>
      <c r="AP95" s="47">
        <v>6908.1</v>
      </c>
      <c r="AQ95" s="47">
        <v>0</v>
      </c>
      <c r="AR95" s="47">
        <v>0</v>
      </c>
      <c r="AS95" s="47">
        <v>0</v>
      </c>
      <c r="AT95" s="47">
        <v>0</v>
      </c>
      <c r="AU95" s="46">
        <f t="shared" ref="AU95:AU101" si="185">AV95+AW95+AX95+AY95</f>
        <v>16523.8</v>
      </c>
      <c r="AV95" s="47">
        <v>0</v>
      </c>
      <c r="AW95" s="47">
        <v>16523.8</v>
      </c>
      <c r="AX95" s="47">
        <v>0</v>
      </c>
      <c r="AY95" s="47">
        <v>0</v>
      </c>
      <c r="AZ95" s="46">
        <f t="shared" ref="AZ95:AZ101" si="186">BA95+BB95+BC95+BD95</f>
        <v>16392</v>
      </c>
      <c r="BA95" s="47">
        <v>0</v>
      </c>
      <c r="BB95" s="47">
        <v>16392</v>
      </c>
      <c r="BC95" s="47">
        <v>0</v>
      </c>
      <c r="BD95" s="47">
        <v>0</v>
      </c>
      <c r="BE95" s="46">
        <f t="shared" ref="BE95:BE101" si="187">BF95+BG95+BH95+BI95</f>
        <v>16392</v>
      </c>
      <c r="BF95" s="47">
        <v>0</v>
      </c>
      <c r="BG95" s="47">
        <v>16392</v>
      </c>
      <c r="BH95" s="48">
        <v>0</v>
      </c>
      <c r="BI95" s="47">
        <v>0</v>
      </c>
      <c r="BJ95" s="46">
        <f t="shared" ref="BJ95:BJ101" si="188">BK95+BL95+BM95+BN95</f>
        <v>16392</v>
      </c>
      <c r="BK95" s="46">
        <f t="shared" si="136"/>
        <v>0</v>
      </c>
      <c r="BL95" s="46">
        <f t="shared" si="137"/>
        <v>16392</v>
      </c>
      <c r="BM95" s="46">
        <f t="shared" si="138"/>
        <v>0</v>
      </c>
      <c r="BN95" s="46">
        <f t="shared" si="139"/>
        <v>0</v>
      </c>
      <c r="BO95" s="46">
        <f t="shared" si="98"/>
        <v>6908.1</v>
      </c>
      <c r="BP95" s="46">
        <f t="shared" si="99"/>
        <v>6908.1</v>
      </c>
      <c r="BQ95" s="47">
        <v>0</v>
      </c>
      <c r="BR95" s="47">
        <v>0</v>
      </c>
      <c r="BS95" s="47">
        <v>6908.1</v>
      </c>
      <c r="BT95" s="47">
        <v>6908.1</v>
      </c>
      <c r="BU95" s="47">
        <v>0</v>
      </c>
      <c r="BV95" s="47">
        <v>0</v>
      </c>
      <c r="BW95" s="47">
        <v>0</v>
      </c>
      <c r="BX95" s="47">
        <v>0</v>
      </c>
      <c r="BY95" s="46">
        <f t="shared" ref="BY95:BY101" si="189">BZ95+CA95+CB95+CC95</f>
        <v>16523.8</v>
      </c>
      <c r="BZ95" s="47">
        <v>0</v>
      </c>
      <c r="CA95" s="47">
        <v>16523.8</v>
      </c>
      <c r="CB95" s="47">
        <v>0</v>
      </c>
      <c r="CC95" s="47">
        <v>0</v>
      </c>
      <c r="CD95" s="46">
        <f t="shared" ref="CD95:CD101" si="190">CE95+CF95+CG95+CH95</f>
        <v>16392</v>
      </c>
      <c r="CE95" s="47">
        <v>0</v>
      </c>
      <c r="CF95" s="47">
        <v>16392</v>
      </c>
      <c r="CG95" s="47">
        <v>0</v>
      </c>
      <c r="CH95" s="47">
        <v>0</v>
      </c>
      <c r="CI95" s="46">
        <f t="shared" si="146"/>
        <v>16392</v>
      </c>
      <c r="CJ95" s="47">
        <v>0</v>
      </c>
      <c r="CK95" s="47">
        <v>16392</v>
      </c>
      <c r="CL95" s="47">
        <v>0</v>
      </c>
      <c r="CM95" s="47">
        <v>0</v>
      </c>
      <c r="CN95" s="46">
        <f t="shared" si="148"/>
        <v>16392</v>
      </c>
      <c r="CO95" s="47">
        <f t="shared" si="149"/>
        <v>0</v>
      </c>
      <c r="CP95" s="47">
        <f t="shared" si="150"/>
        <v>16392</v>
      </c>
      <c r="CQ95" s="47">
        <f t="shared" si="151"/>
        <v>0</v>
      </c>
      <c r="CR95" s="47">
        <f t="shared" si="152"/>
        <v>0</v>
      </c>
      <c r="CS95" s="46">
        <f t="shared" ref="CS95:CS101" si="191">CT95+CU95+CV95+CW95</f>
        <v>6908.1</v>
      </c>
      <c r="CT95" s="47">
        <v>0</v>
      </c>
      <c r="CU95" s="47">
        <v>6908.1</v>
      </c>
      <c r="CV95" s="47">
        <v>0</v>
      </c>
      <c r="CW95" s="47">
        <v>0</v>
      </c>
      <c r="CX95" s="46">
        <f t="shared" ref="CX95:CX101" si="192">CY95+CZ95+DA95+DB95</f>
        <v>16523.8</v>
      </c>
      <c r="CY95" s="47">
        <v>0</v>
      </c>
      <c r="CZ95" s="47">
        <v>16523.8</v>
      </c>
      <c r="DA95" s="47">
        <v>0</v>
      </c>
      <c r="DB95" s="47">
        <v>0</v>
      </c>
      <c r="DC95" s="46">
        <f t="shared" ref="DC95:DC101" si="193">DD95+DE95+DF95+DG95</f>
        <v>16392</v>
      </c>
      <c r="DD95" s="47">
        <v>0</v>
      </c>
      <c r="DE95" s="47">
        <v>16392</v>
      </c>
      <c r="DF95" s="47">
        <v>0</v>
      </c>
      <c r="DG95" s="47">
        <v>0</v>
      </c>
      <c r="DH95" s="46">
        <f t="shared" ref="DH95:DH101" si="194">DI95+DJ95+DK95+DL95</f>
        <v>6908.1</v>
      </c>
      <c r="DI95" s="47">
        <v>0</v>
      </c>
      <c r="DJ95" s="47">
        <v>6908.1</v>
      </c>
      <c r="DK95" s="47">
        <v>0</v>
      </c>
      <c r="DL95" s="47">
        <v>0</v>
      </c>
      <c r="DM95" s="46">
        <f t="shared" ref="DM95:DM101" si="195">DN95+DO95+DP95+DQ95</f>
        <v>16523.8</v>
      </c>
      <c r="DN95" s="47">
        <v>0</v>
      </c>
      <c r="DO95" s="47">
        <v>16523.8</v>
      </c>
      <c r="DP95" s="47">
        <v>0</v>
      </c>
      <c r="DQ95" s="47">
        <v>0</v>
      </c>
      <c r="DR95" s="46">
        <f t="shared" ref="DR95:DR101" si="196">DS95+DT95+DU95+DV95</f>
        <v>16392</v>
      </c>
      <c r="DS95" s="47">
        <v>0</v>
      </c>
      <c r="DT95" s="47">
        <v>16392</v>
      </c>
      <c r="DU95" s="47">
        <v>0</v>
      </c>
      <c r="DV95" s="47">
        <v>0</v>
      </c>
      <c r="DW95" s="49" t="s">
        <v>381</v>
      </c>
      <c r="DX95" s="50" t="s">
        <v>5</v>
      </c>
    </row>
    <row r="96" spans="1:128" s="51" customFormat="1" ht="366" customHeight="1" x14ac:dyDescent="0.2">
      <c r="A96" s="39"/>
      <c r="B96" s="40">
        <v>404020035</v>
      </c>
      <c r="C96" s="41">
        <v>5</v>
      </c>
      <c r="D96" s="29" t="s">
        <v>108</v>
      </c>
      <c r="E96" s="42">
        <v>3224</v>
      </c>
      <c r="F96" s="29" t="s">
        <v>107</v>
      </c>
      <c r="G96" s="29" t="s">
        <v>106</v>
      </c>
      <c r="H96" s="29" t="s">
        <v>105</v>
      </c>
      <c r="I96" s="29"/>
      <c r="J96" s="29" t="s">
        <v>1</v>
      </c>
      <c r="K96" s="29"/>
      <c r="L96" s="43"/>
      <c r="M96" s="29"/>
      <c r="N96" s="29" t="s">
        <v>1</v>
      </c>
      <c r="O96" s="29"/>
      <c r="P96" s="29"/>
      <c r="Q96" s="29" t="s">
        <v>1</v>
      </c>
      <c r="R96" s="29"/>
      <c r="S96" s="43"/>
      <c r="T96" s="29"/>
      <c r="U96" s="29" t="s">
        <v>1</v>
      </c>
      <c r="V96" s="29"/>
      <c r="W96" s="29"/>
      <c r="X96" s="29" t="s">
        <v>1</v>
      </c>
      <c r="Y96" s="29"/>
      <c r="Z96" s="29" t="s">
        <v>39</v>
      </c>
      <c r="AA96" s="29" t="s">
        <v>38</v>
      </c>
      <c r="AB96" s="29" t="s">
        <v>14</v>
      </c>
      <c r="AC96" s="29" t="s">
        <v>13</v>
      </c>
      <c r="AD96" s="29" t="s">
        <v>12</v>
      </c>
      <c r="AE96" s="29" t="s">
        <v>11</v>
      </c>
      <c r="AF96" s="29" t="s">
        <v>22</v>
      </c>
      <c r="AG96" s="29" t="s">
        <v>104</v>
      </c>
      <c r="AH96" s="29" t="s">
        <v>20</v>
      </c>
      <c r="AI96" s="57" t="s">
        <v>7</v>
      </c>
      <c r="AJ96" s="41" t="s">
        <v>103</v>
      </c>
      <c r="AK96" s="46">
        <f t="shared" si="94"/>
        <v>14567.1</v>
      </c>
      <c r="AL96" s="46">
        <f t="shared" si="95"/>
        <v>14560</v>
      </c>
      <c r="AM96" s="53">
        <v>0</v>
      </c>
      <c r="AN96" s="53">
        <v>0</v>
      </c>
      <c r="AO96" s="53">
        <v>14567.1</v>
      </c>
      <c r="AP96" s="53">
        <v>14560</v>
      </c>
      <c r="AQ96" s="53">
        <v>0</v>
      </c>
      <c r="AR96" s="53">
        <v>0</v>
      </c>
      <c r="AS96" s="53">
        <v>0</v>
      </c>
      <c r="AT96" s="53">
        <v>0</v>
      </c>
      <c r="AU96" s="46">
        <f t="shared" si="185"/>
        <v>17152.2</v>
      </c>
      <c r="AV96" s="53">
        <v>0</v>
      </c>
      <c r="AW96" s="53">
        <v>17152.2</v>
      </c>
      <c r="AX96" s="53">
        <v>0</v>
      </c>
      <c r="AY96" s="53">
        <v>0</v>
      </c>
      <c r="AZ96" s="46">
        <f t="shared" si="186"/>
        <v>8518.4</v>
      </c>
      <c r="BA96" s="53">
        <v>0</v>
      </c>
      <c r="BB96" s="53">
        <v>8518.4</v>
      </c>
      <c r="BC96" s="53">
        <v>0</v>
      </c>
      <c r="BD96" s="53">
        <v>0</v>
      </c>
      <c r="BE96" s="46">
        <f t="shared" si="187"/>
        <v>8518.4</v>
      </c>
      <c r="BF96" s="53">
        <v>0</v>
      </c>
      <c r="BG96" s="53">
        <v>8518.4</v>
      </c>
      <c r="BH96" s="54">
        <v>0</v>
      </c>
      <c r="BI96" s="53">
        <v>0</v>
      </c>
      <c r="BJ96" s="46">
        <f t="shared" si="188"/>
        <v>8518.4</v>
      </c>
      <c r="BK96" s="46">
        <f t="shared" si="136"/>
        <v>0</v>
      </c>
      <c r="BL96" s="46">
        <f t="shared" si="137"/>
        <v>8518.4</v>
      </c>
      <c r="BM96" s="46">
        <f t="shared" si="138"/>
        <v>0</v>
      </c>
      <c r="BN96" s="46">
        <f t="shared" si="139"/>
        <v>0</v>
      </c>
      <c r="BO96" s="46">
        <f t="shared" si="98"/>
        <v>14567.1</v>
      </c>
      <c r="BP96" s="46">
        <f t="shared" si="99"/>
        <v>14560</v>
      </c>
      <c r="BQ96" s="53">
        <v>0</v>
      </c>
      <c r="BR96" s="53">
        <v>0</v>
      </c>
      <c r="BS96" s="53">
        <v>14567.1</v>
      </c>
      <c r="BT96" s="53">
        <v>14560</v>
      </c>
      <c r="BU96" s="53">
        <v>0</v>
      </c>
      <c r="BV96" s="53">
        <v>0</v>
      </c>
      <c r="BW96" s="53">
        <v>0</v>
      </c>
      <c r="BX96" s="53">
        <v>0</v>
      </c>
      <c r="BY96" s="46">
        <f t="shared" si="189"/>
        <v>17152.2</v>
      </c>
      <c r="BZ96" s="53">
        <v>0</v>
      </c>
      <c r="CA96" s="53">
        <v>17152.2</v>
      </c>
      <c r="CB96" s="53">
        <v>0</v>
      </c>
      <c r="CC96" s="53">
        <v>0</v>
      </c>
      <c r="CD96" s="46">
        <f t="shared" si="190"/>
        <v>8518.4</v>
      </c>
      <c r="CE96" s="53">
        <v>0</v>
      </c>
      <c r="CF96" s="53">
        <v>8518.4</v>
      </c>
      <c r="CG96" s="53">
        <v>0</v>
      </c>
      <c r="CH96" s="53">
        <v>0</v>
      </c>
      <c r="CI96" s="46">
        <f t="shared" si="146"/>
        <v>8518.4</v>
      </c>
      <c r="CJ96" s="53">
        <v>0</v>
      </c>
      <c r="CK96" s="53">
        <v>8518.4</v>
      </c>
      <c r="CL96" s="53">
        <v>0</v>
      </c>
      <c r="CM96" s="53">
        <v>0</v>
      </c>
      <c r="CN96" s="46">
        <f t="shared" si="148"/>
        <v>8518.4</v>
      </c>
      <c r="CO96" s="47">
        <f t="shared" si="149"/>
        <v>0</v>
      </c>
      <c r="CP96" s="47">
        <f t="shared" si="150"/>
        <v>8518.4</v>
      </c>
      <c r="CQ96" s="47">
        <f t="shared" si="151"/>
        <v>0</v>
      </c>
      <c r="CR96" s="47">
        <f t="shared" si="152"/>
        <v>0</v>
      </c>
      <c r="CS96" s="46">
        <f t="shared" si="191"/>
        <v>14567.1</v>
      </c>
      <c r="CT96" s="53">
        <v>0</v>
      </c>
      <c r="CU96" s="53">
        <v>14567.1</v>
      </c>
      <c r="CV96" s="53">
        <v>0</v>
      </c>
      <c r="CW96" s="53">
        <v>0</v>
      </c>
      <c r="CX96" s="46">
        <f t="shared" si="192"/>
        <v>17152.2</v>
      </c>
      <c r="CY96" s="53">
        <v>0</v>
      </c>
      <c r="CZ96" s="53">
        <v>17152.2</v>
      </c>
      <c r="DA96" s="53">
        <v>0</v>
      </c>
      <c r="DB96" s="53">
        <v>0</v>
      </c>
      <c r="DC96" s="46">
        <f t="shared" si="193"/>
        <v>8518.4</v>
      </c>
      <c r="DD96" s="53">
        <v>0</v>
      </c>
      <c r="DE96" s="53">
        <v>8518.4</v>
      </c>
      <c r="DF96" s="53">
        <v>0</v>
      </c>
      <c r="DG96" s="53">
        <v>0</v>
      </c>
      <c r="DH96" s="46">
        <f t="shared" si="194"/>
        <v>14567.1</v>
      </c>
      <c r="DI96" s="53">
        <v>0</v>
      </c>
      <c r="DJ96" s="53">
        <v>14567.1</v>
      </c>
      <c r="DK96" s="53">
        <v>0</v>
      </c>
      <c r="DL96" s="53">
        <v>0</v>
      </c>
      <c r="DM96" s="46">
        <f t="shared" si="195"/>
        <v>17152.2</v>
      </c>
      <c r="DN96" s="53">
        <v>0</v>
      </c>
      <c r="DO96" s="53">
        <v>17152.2</v>
      </c>
      <c r="DP96" s="53">
        <v>0</v>
      </c>
      <c r="DQ96" s="53">
        <v>0</v>
      </c>
      <c r="DR96" s="46">
        <f t="shared" si="196"/>
        <v>8518.4</v>
      </c>
      <c r="DS96" s="53">
        <v>0</v>
      </c>
      <c r="DT96" s="53">
        <v>8518.4</v>
      </c>
      <c r="DU96" s="53">
        <v>0</v>
      </c>
      <c r="DV96" s="53">
        <v>0</v>
      </c>
      <c r="DW96" s="49" t="s">
        <v>381</v>
      </c>
      <c r="DX96" s="50" t="s">
        <v>5</v>
      </c>
    </row>
    <row r="97" spans="1:128" s="51" customFormat="1" ht="328.5" customHeight="1" x14ac:dyDescent="0.2">
      <c r="A97" s="39"/>
      <c r="B97" s="40">
        <v>404020056</v>
      </c>
      <c r="C97" s="41">
        <v>5</v>
      </c>
      <c r="D97" s="29" t="s">
        <v>102</v>
      </c>
      <c r="E97" s="42">
        <v>3238</v>
      </c>
      <c r="F97" s="29" t="s">
        <v>101</v>
      </c>
      <c r="G97" s="29" t="s">
        <v>100</v>
      </c>
      <c r="H97" s="29" t="s">
        <v>99</v>
      </c>
      <c r="I97" s="29"/>
      <c r="J97" s="29" t="s">
        <v>1</v>
      </c>
      <c r="K97" s="29"/>
      <c r="L97" s="43"/>
      <c r="M97" s="29"/>
      <c r="N97" s="29" t="s">
        <v>1</v>
      </c>
      <c r="O97" s="29"/>
      <c r="P97" s="29"/>
      <c r="Q97" s="29" t="s">
        <v>1</v>
      </c>
      <c r="R97" s="29"/>
      <c r="S97" s="43"/>
      <c r="T97" s="29"/>
      <c r="U97" s="29" t="s">
        <v>1</v>
      </c>
      <c r="V97" s="29"/>
      <c r="W97" s="29"/>
      <c r="X97" s="29" t="s">
        <v>1</v>
      </c>
      <c r="Y97" s="29"/>
      <c r="Z97" s="29" t="s">
        <v>98</v>
      </c>
      <c r="AA97" s="29" t="s">
        <v>97</v>
      </c>
      <c r="AB97" s="29" t="s">
        <v>96</v>
      </c>
      <c r="AC97" s="29" t="s">
        <v>95</v>
      </c>
      <c r="AD97" s="29" t="s">
        <v>12</v>
      </c>
      <c r="AE97" s="29" t="s">
        <v>94</v>
      </c>
      <c r="AF97" s="29" t="s">
        <v>10</v>
      </c>
      <c r="AG97" s="29" t="s">
        <v>93</v>
      </c>
      <c r="AH97" s="29" t="s">
        <v>8</v>
      </c>
      <c r="AI97" s="57" t="s">
        <v>92</v>
      </c>
      <c r="AJ97" s="41" t="s">
        <v>91</v>
      </c>
      <c r="AK97" s="46">
        <f t="shared" si="94"/>
        <v>262246</v>
      </c>
      <c r="AL97" s="46">
        <f t="shared" si="95"/>
        <v>227553.6</v>
      </c>
      <c r="AM97" s="53">
        <v>0</v>
      </c>
      <c r="AN97" s="53">
        <v>0</v>
      </c>
      <c r="AO97" s="53">
        <v>262246</v>
      </c>
      <c r="AP97" s="53">
        <v>227553.6</v>
      </c>
      <c r="AQ97" s="53">
        <v>0</v>
      </c>
      <c r="AR97" s="53">
        <v>0</v>
      </c>
      <c r="AS97" s="53">
        <v>0</v>
      </c>
      <c r="AT97" s="53">
        <v>0</v>
      </c>
      <c r="AU97" s="46">
        <f t="shared" si="185"/>
        <v>272114</v>
      </c>
      <c r="AV97" s="53">
        <v>0</v>
      </c>
      <c r="AW97" s="53">
        <v>272114</v>
      </c>
      <c r="AX97" s="53">
        <v>0</v>
      </c>
      <c r="AY97" s="53">
        <v>0</v>
      </c>
      <c r="AZ97" s="46">
        <f t="shared" si="186"/>
        <v>272114</v>
      </c>
      <c r="BA97" s="53">
        <v>0</v>
      </c>
      <c r="BB97" s="53">
        <v>272114</v>
      </c>
      <c r="BC97" s="53">
        <v>0</v>
      </c>
      <c r="BD97" s="53">
        <v>0</v>
      </c>
      <c r="BE97" s="46">
        <f t="shared" si="187"/>
        <v>272114</v>
      </c>
      <c r="BF97" s="53">
        <v>0</v>
      </c>
      <c r="BG97" s="53">
        <v>272114</v>
      </c>
      <c r="BH97" s="54">
        <v>0</v>
      </c>
      <c r="BI97" s="53">
        <v>0</v>
      </c>
      <c r="BJ97" s="46">
        <f t="shared" si="188"/>
        <v>272114</v>
      </c>
      <c r="BK97" s="46">
        <f t="shared" si="136"/>
        <v>0</v>
      </c>
      <c r="BL97" s="46">
        <f t="shared" si="137"/>
        <v>272114</v>
      </c>
      <c r="BM97" s="46">
        <f t="shared" si="138"/>
        <v>0</v>
      </c>
      <c r="BN97" s="46">
        <f t="shared" si="139"/>
        <v>0</v>
      </c>
      <c r="BO97" s="46">
        <f t="shared" si="98"/>
        <v>262246</v>
      </c>
      <c r="BP97" s="46">
        <f t="shared" si="99"/>
        <v>227553.6</v>
      </c>
      <c r="BQ97" s="53">
        <v>0</v>
      </c>
      <c r="BR97" s="53">
        <v>0</v>
      </c>
      <c r="BS97" s="53">
        <v>262246</v>
      </c>
      <c r="BT97" s="53">
        <v>227553.6</v>
      </c>
      <c r="BU97" s="53">
        <v>0</v>
      </c>
      <c r="BV97" s="53">
        <v>0</v>
      </c>
      <c r="BW97" s="53">
        <v>0</v>
      </c>
      <c r="BX97" s="53">
        <v>0</v>
      </c>
      <c r="BY97" s="46">
        <f t="shared" si="189"/>
        <v>272114</v>
      </c>
      <c r="BZ97" s="53">
        <v>0</v>
      </c>
      <c r="CA97" s="53">
        <v>272114</v>
      </c>
      <c r="CB97" s="53">
        <v>0</v>
      </c>
      <c r="CC97" s="53">
        <v>0</v>
      </c>
      <c r="CD97" s="46">
        <f t="shared" si="190"/>
        <v>272114</v>
      </c>
      <c r="CE97" s="53">
        <v>0</v>
      </c>
      <c r="CF97" s="53">
        <v>272114</v>
      </c>
      <c r="CG97" s="53">
        <v>0</v>
      </c>
      <c r="CH97" s="53">
        <v>0</v>
      </c>
      <c r="CI97" s="46">
        <f t="shared" si="146"/>
        <v>272114</v>
      </c>
      <c r="CJ97" s="53">
        <v>0</v>
      </c>
      <c r="CK97" s="53">
        <v>272114</v>
      </c>
      <c r="CL97" s="53">
        <v>0</v>
      </c>
      <c r="CM97" s="53">
        <v>0</v>
      </c>
      <c r="CN97" s="46">
        <f t="shared" si="148"/>
        <v>272114</v>
      </c>
      <c r="CO97" s="47">
        <f t="shared" si="149"/>
        <v>0</v>
      </c>
      <c r="CP97" s="47">
        <f t="shared" si="150"/>
        <v>272114</v>
      </c>
      <c r="CQ97" s="47">
        <f t="shared" si="151"/>
        <v>0</v>
      </c>
      <c r="CR97" s="47">
        <f t="shared" si="152"/>
        <v>0</v>
      </c>
      <c r="CS97" s="46">
        <f t="shared" si="191"/>
        <v>262246</v>
      </c>
      <c r="CT97" s="53">
        <v>0</v>
      </c>
      <c r="CU97" s="53">
        <v>262246</v>
      </c>
      <c r="CV97" s="53">
        <v>0</v>
      </c>
      <c r="CW97" s="53">
        <v>0</v>
      </c>
      <c r="CX97" s="46">
        <f t="shared" si="192"/>
        <v>272114</v>
      </c>
      <c r="CY97" s="53">
        <v>0</v>
      </c>
      <c r="CZ97" s="53">
        <v>272114</v>
      </c>
      <c r="DA97" s="53">
        <v>0</v>
      </c>
      <c r="DB97" s="53">
        <v>0</v>
      </c>
      <c r="DC97" s="46">
        <f t="shared" si="193"/>
        <v>272114</v>
      </c>
      <c r="DD97" s="53">
        <v>0</v>
      </c>
      <c r="DE97" s="53">
        <v>272114</v>
      </c>
      <c r="DF97" s="53">
        <v>0</v>
      </c>
      <c r="DG97" s="53">
        <v>0</v>
      </c>
      <c r="DH97" s="46">
        <f t="shared" si="194"/>
        <v>262246</v>
      </c>
      <c r="DI97" s="53">
        <v>0</v>
      </c>
      <c r="DJ97" s="53">
        <v>262246</v>
      </c>
      <c r="DK97" s="53">
        <v>0</v>
      </c>
      <c r="DL97" s="53">
        <v>0</v>
      </c>
      <c r="DM97" s="46">
        <f t="shared" si="195"/>
        <v>272114</v>
      </c>
      <c r="DN97" s="53">
        <v>0</v>
      </c>
      <c r="DO97" s="53">
        <v>272114</v>
      </c>
      <c r="DP97" s="53">
        <v>0</v>
      </c>
      <c r="DQ97" s="53">
        <v>0</v>
      </c>
      <c r="DR97" s="46">
        <f t="shared" si="196"/>
        <v>272114</v>
      </c>
      <c r="DS97" s="53">
        <v>0</v>
      </c>
      <c r="DT97" s="53">
        <v>272114</v>
      </c>
      <c r="DU97" s="53">
        <v>0</v>
      </c>
      <c r="DV97" s="53">
        <v>0</v>
      </c>
      <c r="DW97" s="49" t="s">
        <v>381</v>
      </c>
      <c r="DX97" s="50" t="s">
        <v>5</v>
      </c>
    </row>
    <row r="98" spans="1:128" s="51" customFormat="1" ht="188.25" customHeight="1" x14ac:dyDescent="0.2">
      <c r="A98" s="39"/>
      <c r="B98" s="40">
        <v>404020058</v>
      </c>
      <c r="C98" s="41">
        <v>5</v>
      </c>
      <c r="D98" s="29" t="s">
        <v>90</v>
      </c>
      <c r="E98" s="42">
        <v>3239</v>
      </c>
      <c r="F98" s="29" t="s">
        <v>89</v>
      </c>
      <c r="G98" s="29" t="s">
        <v>88</v>
      </c>
      <c r="H98" s="29" t="s">
        <v>87</v>
      </c>
      <c r="I98" s="29"/>
      <c r="J98" s="29" t="s">
        <v>1</v>
      </c>
      <c r="K98" s="29"/>
      <c r="L98" s="43"/>
      <c r="M98" s="29"/>
      <c r="N98" s="29" t="s">
        <v>1</v>
      </c>
      <c r="O98" s="29"/>
      <c r="P98" s="29"/>
      <c r="Q98" s="29" t="s">
        <v>1</v>
      </c>
      <c r="R98" s="29"/>
      <c r="S98" s="43"/>
      <c r="T98" s="29"/>
      <c r="U98" s="29" t="s">
        <v>1</v>
      </c>
      <c r="V98" s="29"/>
      <c r="W98" s="29"/>
      <c r="X98" s="29" t="s">
        <v>1</v>
      </c>
      <c r="Y98" s="29"/>
      <c r="Z98" s="29" t="s">
        <v>86</v>
      </c>
      <c r="AA98" s="29" t="s">
        <v>85</v>
      </c>
      <c r="AB98" s="29" t="s">
        <v>84</v>
      </c>
      <c r="AC98" s="29"/>
      <c r="AD98" s="29" t="s">
        <v>1</v>
      </c>
      <c r="AE98" s="29"/>
      <c r="AF98" s="29" t="s">
        <v>83</v>
      </c>
      <c r="AG98" s="29" t="s">
        <v>82</v>
      </c>
      <c r="AH98" s="29" t="s">
        <v>81</v>
      </c>
      <c r="AI98" s="57" t="s">
        <v>57</v>
      </c>
      <c r="AJ98" s="41" t="s">
        <v>80</v>
      </c>
      <c r="AK98" s="46">
        <f t="shared" si="94"/>
        <v>31389</v>
      </c>
      <c r="AL98" s="46">
        <f t="shared" si="95"/>
        <v>31389</v>
      </c>
      <c r="AM98" s="53">
        <v>0</v>
      </c>
      <c r="AN98" s="53">
        <v>0</v>
      </c>
      <c r="AO98" s="53">
        <v>31389</v>
      </c>
      <c r="AP98" s="53">
        <v>31389</v>
      </c>
      <c r="AQ98" s="53">
        <v>0</v>
      </c>
      <c r="AR98" s="53">
        <v>0</v>
      </c>
      <c r="AS98" s="53">
        <v>0</v>
      </c>
      <c r="AT98" s="53">
        <v>0</v>
      </c>
      <c r="AU98" s="46">
        <f t="shared" si="185"/>
        <v>33905</v>
      </c>
      <c r="AV98" s="53">
        <v>0</v>
      </c>
      <c r="AW98" s="53">
        <v>33905</v>
      </c>
      <c r="AX98" s="53">
        <v>0</v>
      </c>
      <c r="AY98" s="53">
        <v>0</v>
      </c>
      <c r="AZ98" s="46">
        <f t="shared" si="186"/>
        <v>33905</v>
      </c>
      <c r="BA98" s="53">
        <v>0</v>
      </c>
      <c r="BB98" s="53">
        <v>33905</v>
      </c>
      <c r="BC98" s="53">
        <v>0</v>
      </c>
      <c r="BD98" s="53">
        <v>0</v>
      </c>
      <c r="BE98" s="46">
        <f t="shared" si="187"/>
        <v>33905</v>
      </c>
      <c r="BF98" s="53">
        <v>0</v>
      </c>
      <c r="BG98" s="53">
        <v>33905</v>
      </c>
      <c r="BH98" s="54">
        <v>0</v>
      </c>
      <c r="BI98" s="53">
        <v>0</v>
      </c>
      <c r="BJ98" s="46">
        <f t="shared" si="188"/>
        <v>33905</v>
      </c>
      <c r="BK98" s="46">
        <f t="shared" si="136"/>
        <v>0</v>
      </c>
      <c r="BL98" s="46">
        <f t="shared" si="137"/>
        <v>33905</v>
      </c>
      <c r="BM98" s="46">
        <f t="shared" si="138"/>
        <v>0</v>
      </c>
      <c r="BN98" s="46">
        <f t="shared" si="139"/>
        <v>0</v>
      </c>
      <c r="BO98" s="46">
        <f t="shared" si="98"/>
        <v>31389</v>
      </c>
      <c r="BP98" s="46">
        <f t="shared" si="99"/>
        <v>31389</v>
      </c>
      <c r="BQ98" s="53">
        <v>0</v>
      </c>
      <c r="BR98" s="53">
        <v>0</v>
      </c>
      <c r="BS98" s="53">
        <v>31389</v>
      </c>
      <c r="BT98" s="53">
        <v>31389</v>
      </c>
      <c r="BU98" s="53">
        <v>0</v>
      </c>
      <c r="BV98" s="53">
        <v>0</v>
      </c>
      <c r="BW98" s="53">
        <v>0</v>
      </c>
      <c r="BX98" s="53">
        <v>0</v>
      </c>
      <c r="BY98" s="46">
        <f t="shared" si="189"/>
        <v>33905</v>
      </c>
      <c r="BZ98" s="53">
        <v>0</v>
      </c>
      <c r="CA98" s="53">
        <v>33905</v>
      </c>
      <c r="CB98" s="53">
        <v>0</v>
      </c>
      <c r="CC98" s="53">
        <v>0</v>
      </c>
      <c r="CD98" s="46">
        <f t="shared" si="190"/>
        <v>33905</v>
      </c>
      <c r="CE98" s="53">
        <v>0</v>
      </c>
      <c r="CF98" s="53">
        <v>33905</v>
      </c>
      <c r="CG98" s="53">
        <v>0</v>
      </c>
      <c r="CH98" s="53">
        <v>0</v>
      </c>
      <c r="CI98" s="46">
        <f t="shared" si="146"/>
        <v>33905</v>
      </c>
      <c r="CJ98" s="53">
        <v>0</v>
      </c>
      <c r="CK98" s="53">
        <v>33905</v>
      </c>
      <c r="CL98" s="53">
        <v>0</v>
      </c>
      <c r="CM98" s="53">
        <v>0</v>
      </c>
      <c r="CN98" s="46">
        <f t="shared" si="148"/>
        <v>33905</v>
      </c>
      <c r="CO98" s="47">
        <f t="shared" si="149"/>
        <v>0</v>
      </c>
      <c r="CP98" s="47">
        <f t="shared" si="150"/>
        <v>33905</v>
      </c>
      <c r="CQ98" s="47">
        <f t="shared" si="151"/>
        <v>0</v>
      </c>
      <c r="CR98" s="47">
        <f t="shared" si="152"/>
        <v>0</v>
      </c>
      <c r="CS98" s="46">
        <f t="shared" si="191"/>
        <v>31389</v>
      </c>
      <c r="CT98" s="53">
        <v>0</v>
      </c>
      <c r="CU98" s="53">
        <v>31389</v>
      </c>
      <c r="CV98" s="53">
        <v>0</v>
      </c>
      <c r="CW98" s="53">
        <v>0</v>
      </c>
      <c r="CX98" s="46">
        <f t="shared" si="192"/>
        <v>33905</v>
      </c>
      <c r="CY98" s="53">
        <v>0</v>
      </c>
      <c r="CZ98" s="53">
        <v>33905</v>
      </c>
      <c r="DA98" s="53">
        <v>0</v>
      </c>
      <c r="DB98" s="53">
        <v>0</v>
      </c>
      <c r="DC98" s="46">
        <f t="shared" si="193"/>
        <v>33905</v>
      </c>
      <c r="DD98" s="53">
        <v>0</v>
      </c>
      <c r="DE98" s="53">
        <v>33905</v>
      </c>
      <c r="DF98" s="53">
        <v>0</v>
      </c>
      <c r="DG98" s="53">
        <v>0</v>
      </c>
      <c r="DH98" s="46">
        <f t="shared" si="194"/>
        <v>31389</v>
      </c>
      <c r="DI98" s="53">
        <v>0</v>
      </c>
      <c r="DJ98" s="53">
        <v>31389</v>
      </c>
      <c r="DK98" s="53">
        <v>0</v>
      </c>
      <c r="DL98" s="53">
        <v>0</v>
      </c>
      <c r="DM98" s="46">
        <f t="shared" si="195"/>
        <v>33905</v>
      </c>
      <c r="DN98" s="53">
        <v>0</v>
      </c>
      <c r="DO98" s="53">
        <v>33905</v>
      </c>
      <c r="DP98" s="53">
        <v>0</v>
      </c>
      <c r="DQ98" s="53">
        <v>0</v>
      </c>
      <c r="DR98" s="46">
        <f t="shared" si="196"/>
        <v>33905</v>
      </c>
      <c r="DS98" s="53">
        <v>0</v>
      </c>
      <c r="DT98" s="53">
        <v>33905</v>
      </c>
      <c r="DU98" s="53">
        <v>0</v>
      </c>
      <c r="DV98" s="53">
        <v>0</v>
      </c>
      <c r="DW98" s="49" t="s">
        <v>381</v>
      </c>
      <c r="DX98" s="50" t="s">
        <v>5</v>
      </c>
    </row>
    <row r="99" spans="1:128" s="51" customFormat="1" ht="103.5" customHeight="1" x14ac:dyDescent="0.2">
      <c r="A99" s="39"/>
      <c r="B99" s="40">
        <v>404020083</v>
      </c>
      <c r="C99" s="41">
        <v>5</v>
      </c>
      <c r="D99" s="29" t="s">
        <v>79</v>
      </c>
      <c r="E99" s="42">
        <v>3254</v>
      </c>
      <c r="F99" s="29" t="s">
        <v>78</v>
      </c>
      <c r="G99" s="29" t="s">
        <v>77</v>
      </c>
      <c r="H99" s="29" t="s">
        <v>76</v>
      </c>
      <c r="I99" s="29"/>
      <c r="J99" s="29" t="s">
        <v>1</v>
      </c>
      <c r="K99" s="29"/>
      <c r="L99" s="43"/>
      <c r="M99" s="29"/>
      <c r="N99" s="29" t="s">
        <v>1</v>
      </c>
      <c r="O99" s="29"/>
      <c r="P99" s="29"/>
      <c r="Q99" s="29" t="s">
        <v>1</v>
      </c>
      <c r="R99" s="29"/>
      <c r="S99" s="43"/>
      <c r="T99" s="29"/>
      <c r="U99" s="29" t="s">
        <v>1</v>
      </c>
      <c r="V99" s="29"/>
      <c r="W99" s="29"/>
      <c r="X99" s="29" t="s">
        <v>1</v>
      </c>
      <c r="Y99" s="29"/>
      <c r="Z99" s="29" t="s">
        <v>75</v>
      </c>
      <c r="AA99" s="29" t="s">
        <v>51</v>
      </c>
      <c r="AB99" s="29" t="s">
        <v>50</v>
      </c>
      <c r="AC99" s="29" t="s">
        <v>74</v>
      </c>
      <c r="AD99" s="29" t="s">
        <v>73</v>
      </c>
      <c r="AE99" s="29" t="s">
        <v>50</v>
      </c>
      <c r="AF99" s="29" t="s">
        <v>72</v>
      </c>
      <c r="AG99" s="29" t="s">
        <v>71</v>
      </c>
      <c r="AH99" s="29" t="s">
        <v>70</v>
      </c>
      <c r="AI99" s="57" t="s">
        <v>57</v>
      </c>
      <c r="AJ99" s="41" t="s">
        <v>69</v>
      </c>
      <c r="AK99" s="46">
        <f t="shared" si="94"/>
        <v>6279.7</v>
      </c>
      <c r="AL99" s="46">
        <f t="shared" si="95"/>
        <v>6279.6</v>
      </c>
      <c r="AM99" s="53">
        <v>0</v>
      </c>
      <c r="AN99" s="53">
        <v>0</v>
      </c>
      <c r="AO99" s="53">
        <v>6279.7</v>
      </c>
      <c r="AP99" s="53">
        <v>6279.6</v>
      </c>
      <c r="AQ99" s="53">
        <v>0</v>
      </c>
      <c r="AR99" s="53">
        <v>0</v>
      </c>
      <c r="AS99" s="53">
        <v>0</v>
      </c>
      <c r="AT99" s="53">
        <v>0</v>
      </c>
      <c r="AU99" s="46">
        <f t="shared" si="185"/>
        <v>6279.7</v>
      </c>
      <c r="AV99" s="53">
        <v>0</v>
      </c>
      <c r="AW99" s="53">
        <v>6279.7</v>
      </c>
      <c r="AX99" s="53">
        <v>0</v>
      </c>
      <c r="AY99" s="53">
        <v>0</v>
      </c>
      <c r="AZ99" s="46">
        <f t="shared" si="186"/>
        <v>6279.7</v>
      </c>
      <c r="BA99" s="53">
        <v>0</v>
      </c>
      <c r="BB99" s="53">
        <v>6279.7</v>
      </c>
      <c r="BC99" s="53">
        <v>0</v>
      </c>
      <c r="BD99" s="53">
        <v>0</v>
      </c>
      <c r="BE99" s="46">
        <f t="shared" si="187"/>
        <v>6279.7</v>
      </c>
      <c r="BF99" s="53">
        <v>0</v>
      </c>
      <c r="BG99" s="53">
        <v>6279.7</v>
      </c>
      <c r="BH99" s="54">
        <v>0</v>
      </c>
      <c r="BI99" s="53">
        <v>0</v>
      </c>
      <c r="BJ99" s="46">
        <f t="shared" si="188"/>
        <v>6279.7</v>
      </c>
      <c r="BK99" s="46">
        <f t="shared" si="136"/>
        <v>0</v>
      </c>
      <c r="BL99" s="46">
        <f t="shared" si="137"/>
        <v>6279.7</v>
      </c>
      <c r="BM99" s="46">
        <f t="shared" si="138"/>
        <v>0</v>
      </c>
      <c r="BN99" s="46">
        <f t="shared" si="139"/>
        <v>0</v>
      </c>
      <c r="BO99" s="46">
        <f t="shared" si="98"/>
        <v>6279.7</v>
      </c>
      <c r="BP99" s="46">
        <f t="shared" si="99"/>
        <v>6279.6</v>
      </c>
      <c r="BQ99" s="53">
        <v>0</v>
      </c>
      <c r="BR99" s="53">
        <v>0</v>
      </c>
      <c r="BS99" s="53">
        <v>6279.7</v>
      </c>
      <c r="BT99" s="53">
        <v>6279.6</v>
      </c>
      <c r="BU99" s="53">
        <v>0</v>
      </c>
      <c r="BV99" s="53">
        <v>0</v>
      </c>
      <c r="BW99" s="53">
        <v>0</v>
      </c>
      <c r="BX99" s="53">
        <v>0</v>
      </c>
      <c r="BY99" s="46">
        <f t="shared" si="189"/>
        <v>6279.7</v>
      </c>
      <c r="BZ99" s="53">
        <v>0</v>
      </c>
      <c r="CA99" s="53">
        <v>6279.7</v>
      </c>
      <c r="CB99" s="53">
        <v>0</v>
      </c>
      <c r="CC99" s="53">
        <v>0</v>
      </c>
      <c r="CD99" s="46">
        <f t="shared" si="190"/>
        <v>6279.7</v>
      </c>
      <c r="CE99" s="53">
        <v>0</v>
      </c>
      <c r="CF99" s="53">
        <v>6279.7</v>
      </c>
      <c r="CG99" s="53">
        <v>0</v>
      </c>
      <c r="CH99" s="53">
        <v>0</v>
      </c>
      <c r="CI99" s="46">
        <f t="shared" si="146"/>
        <v>6279.7</v>
      </c>
      <c r="CJ99" s="53">
        <v>0</v>
      </c>
      <c r="CK99" s="53">
        <v>6279.7</v>
      </c>
      <c r="CL99" s="53">
        <v>0</v>
      </c>
      <c r="CM99" s="53">
        <v>0</v>
      </c>
      <c r="CN99" s="46">
        <f t="shared" si="148"/>
        <v>6279.7</v>
      </c>
      <c r="CO99" s="47">
        <f t="shared" si="149"/>
        <v>0</v>
      </c>
      <c r="CP99" s="47">
        <f t="shared" si="150"/>
        <v>6279.7</v>
      </c>
      <c r="CQ99" s="47">
        <f t="shared" si="151"/>
        <v>0</v>
      </c>
      <c r="CR99" s="47">
        <f t="shared" si="152"/>
        <v>0</v>
      </c>
      <c r="CS99" s="46">
        <f t="shared" si="191"/>
        <v>6279.7</v>
      </c>
      <c r="CT99" s="53">
        <v>0</v>
      </c>
      <c r="CU99" s="53">
        <v>6279.7</v>
      </c>
      <c r="CV99" s="53">
        <v>0</v>
      </c>
      <c r="CW99" s="53">
        <v>0</v>
      </c>
      <c r="CX99" s="46">
        <f t="shared" si="192"/>
        <v>6279.7</v>
      </c>
      <c r="CY99" s="53">
        <v>0</v>
      </c>
      <c r="CZ99" s="53">
        <v>6279.7</v>
      </c>
      <c r="DA99" s="53">
        <v>0</v>
      </c>
      <c r="DB99" s="53">
        <v>0</v>
      </c>
      <c r="DC99" s="46">
        <f t="shared" si="193"/>
        <v>6279.7</v>
      </c>
      <c r="DD99" s="53">
        <v>0</v>
      </c>
      <c r="DE99" s="53">
        <v>6279.7</v>
      </c>
      <c r="DF99" s="53">
        <v>0</v>
      </c>
      <c r="DG99" s="53">
        <v>0</v>
      </c>
      <c r="DH99" s="46">
        <f t="shared" si="194"/>
        <v>6279.7</v>
      </c>
      <c r="DI99" s="53">
        <v>0</v>
      </c>
      <c r="DJ99" s="53">
        <v>6279.7</v>
      </c>
      <c r="DK99" s="53">
        <v>0</v>
      </c>
      <c r="DL99" s="53">
        <v>0</v>
      </c>
      <c r="DM99" s="46">
        <f t="shared" si="195"/>
        <v>6279.7</v>
      </c>
      <c r="DN99" s="53">
        <v>0</v>
      </c>
      <c r="DO99" s="53">
        <v>6279.7</v>
      </c>
      <c r="DP99" s="53">
        <v>0</v>
      </c>
      <c r="DQ99" s="53">
        <v>0</v>
      </c>
      <c r="DR99" s="46">
        <f t="shared" si="196"/>
        <v>6279.7</v>
      </c>
      <c r="DS99" s="53">
        <v>0</v>
      </c>
      <c r="DT99" s="53">
        <v>6279.7</v>
      </c>
      <c r="DU99" s="53">
        <v>0</v>
      </c>
      <c r="DV99" s="53">
        <v>0</v>
      </c>
      <c r="DW99" s="49" t="s">
        <v>381</v>
      </c>
      <c r="DX99" s="50" t="s">
        <v>5</v>
      </c>
    </row>
    <row r="100" spans="1:128" s="51" customFormat="1" ht="84.75" customHeight="1" x14ac:dyDescent="0.2">
      <c r="A100" s="39"/>
      <c r="B100" s="40">
        <v>404020093</v>
      </c>
      <c r="C100" s="41">
        <v>5</v>
      </c>
      <c r="D100" s="29" t="s">
        <v>68</v>
      </c>
      <c r="E100" s="42">
        <v>3260</v>
      </c>
      <c r="F100" s="29" t="s">
        <v>67</v>
      </c>
      <c r="G100" s="29" t="s">
        <v>66</v>
      </c>
      <c r="H100" s="29" t="s">
        <v>65</v>
      </c>
      <c r="I100" s="29"/>
      <c r="J100" s="29" t="s">
        <v>1</v>
      </c>
      <c r="K100" s="29"/>
      <c r="L100" s="43"/>
      <c r="M100" s="29" t="s">
        <v>64</v>
      </c>
      <c r="N100" s="29" t="s">
        <v>35</v>
      </c>
      <c r="O100" s="29" t="s">
        <v>63</v>
      </c>
      <c r="P100" s="29"/>
      <c r="Q100" s="29" t="s">
        <v>1</v>
      </c>
      <c r="R100" s="29"/>
      <c r="S100" s="43"/>
      <c r="T100" s="29"/>
      <c r="U100" s="29" t="s">
        <v>1</v>
      </c>
      <c r="V100" s="29"/>
      <c r="W100" s="29"/>
      <c r="X100" s="29" t="s">
        <v>1</v>
      </c>
      <c r="Y100" s="29"/>
      <c r="Z100" s="29" t="s">
        <v>62</v>
      </c>
      <c r="AA100" s="29" t="s">
        <v>51</v>
      </c>
      <c r="AB100" s="29" t="s">
        <v>61</v>
      </c>
      <c r="AC100" s="29"/>
      <c r="AD100" s="29" t="s">
        <v>1</v>
      </c>
      <c r="AE100" s="29"/>
      <c r="AF100" s="29" t="s">
        <v>60</v>
      </c>
      <c r="AG100" s="29" t="s">
        <v>59</v>
      </c>
      <c r="AH100" s="29" t="s">
        <v>58</v>
      </c>
      <c r="AI100" s="57" t="s">
        <v>57</v>
      </c>
      <c r="AJ100" s="41" t="s">
        <v>56</v>
      </c>
      <c r="AK100" s="46">
        <f t="shared" si="94"/>
        <v>160</v>
      </c>
      <c r="AL100" s="46">
        <f t="shared" si="95"/>
        <v>160</v>
      </c>
      <c r="AM100" s="53">
        <v>0</v>
      </c>
      <c r="AN100" s="53">
        <v>0</v>
      </c>
      <c r="AO100" s="53">
        <v>160</v>
      </c>
      <c r="AP100" s="53">
        <v>160</v>
      </c>
      <c r="AQ100" s="53">
        <v>0</v>
      </c>
      <c r="AR100" s="53">
        <v>0</v>
      </c>
      <c r="AS100" s="53">
        <v>0</v>
      </c>
      <c r="AT100" s="53">
        <v>0</v>
      </c>
      <c r="AU100" s="46">
        <f t="shared" si="185"/>
        <v>183</v>
      </c>
      <c r="AV100" s="53">
        <v>0</v>
      </c>
      <c r="AW100" s="53">
        <v>183</v>
      </c>
      <c r="AX100" s="53">
        <v>0</v>
      </c>
      <c r="AY100" s="53">
        <v>0</v>
      </c>
      <c r="AZ100" s="46">
        <f t="shared" si="186"/>
        <v>183</v>
      </c>
      <c r="BA100" s="53">
        <v>0</v>
      </c>
      <c r="BB100" s="53">
        <v>183</v>
      </c>
      <c r="BC100" s="53">
        <v>0</v>
      </c>
      <c r="BD100" s="53">
        <v>0</v>
      </c>
      <c r="BE100" s="46">
        <f t="shared" si="187"/>
        <v>183</v>
      </c>
      <c r="BF100" s="53">
        <v>0</v>
      </c>
      <c r="BG100" s="53">
        <v>183</v>
      </c>
      <c r="BH100" s="54">
        <v>0</v>
      </c>
      <c r="BI100" s="53">
        <v>0</v>
      </c>
      <c r="BJ100" s="46">
        <f t="shared" si="188"/>
        <v>183</v>
      </c>
      <c r="BK100" s="46">
        <f t="shared" si="136"/>
        <v>0</v>
      </c>
      <c r="BL100" s="46">
        <f t="shared" si="137"/>
        <v>183</v>
      </c>
      <c r="BM100" s="46">
        <f t="shared" si="138"/>
        <v>0</v>
      </c>
      <c r="BN100" s="46">
        <f t="shared" si="139"/>
        <v>0</v>
      </c>
      <c r="BO100" s="46">
        <f t="shared" si="98"/>
        <v>160</v>
      </c>
      <c r="BP100" s="46">
        <f t="shared" si="99"/>
        <v>160</v>
      </c>
      <c r="BQ100" s="53">
        <v>0</v>
      </c>
      <c r="BR100" s="53">
        <v>0</v>
      </c>
      <c r="BS100" s="53">
        <v>160</v>
      </c>
      <c r="BT100" s="53">
        <v>160</v>
      </c>
      <c r="BU100" s="53">
        <v>0</v>
      </c>
      <c r="BV100" s="53">
        <v>0</v>
      </c>
      <c r="BW100" s="53">
        <v>0</v>
      </c>
      <c r="BX100" s="53">
        <v>0</v>
      </c>
      <c r="BY100" s="46">
        <f t="shared" si="189"/>
        <v>183</v>
      </c>
      <c r="BZ100" s="53">
        <v>0</v>
      </c>
      <c r="CA100" s="53">
        <v>183</v>
      </c>
      <c r="CB100" s="53">
        <v>0</v>
      </c>
      <c r="CC100" s="53">
        <v>0</v>
      </c>
      <c r="CD100" s="46">
        <f t="shared" si="190"/>
        <v>183</v>
      </c>
      <c r="CE100" s="53">
        <v>0</v>
      </c>
      <c r="CF100" s="53">
        <v>183</v>
      </c>
      <c r="CG100" s="53">
        <v>0</v>
      </c>
      <c r="CH100" s="53">
        <v>0</v>
      </c>
      <c r="CI100" s="46">
        <f t="shared" si="146"/>
        <v>183</v>
      </c>
      <c r="CJ100" s="53">
        <v>0</v>
      </c>
      <c r="CK100" s="53">
        <v>183</v>
      </c>
      <c r="CL100" s="53">
        <v>0</v>
      </c>
      <c r="CM100" s="53">
        <v>0</v>
      </c>
      <c r="CN100" s="46">
        <f t="shared" si="148"/>
        <v>183</v>
      </c>
      <c r="CO100" s="47">
        <f t="shared" si="149"/>
        <v>0</v>
      </c>
      <c r="CP100" s="47">
        <f t="shared" si="150"/>
        <v>183</v>
      </c>
      <c r="CQ100" s="47">
        <f t="shared" si="151"/>
        <v>0</v>
      </c>
      <c r="CR100" s="47">
        <f t="shared" si="152"/>
        <v>0</v>
      </c>
      <c r="CS100" s="46">
        <f t="shared" si="191"/>
        <v>160</v>
      </c>
      <c r="CT100" s="53">
        <v>0</v>
      </c>
      <c r="CU100" s="53">
        <v>160</v>
      </c>
      <c r="CV100" s="53">
        <v>0</v>
      </c>
      <c r="CW100" s="53">
        <v>0</v>
      </c>
      <c r="CX100" s="46">
        <f t="shared" si="192"/>
        <v>183</v>
      </c>
      <c r="CY100" s="53">
        <v>0</v>
      </c>
      <c r="CZ100" s="53">
        <v>183</v>
      </c>
      <c r="DA100" s="53">
        <v>0</v>
      </c>
      <c r="DB100" s="53">
        <v>0</v>
      </c>
      <c r="DC100" s="46">
        <f t="shared" si="193"/>
        <v>183</v>
      </c>
      <c r="DD100" s="53">
        <v>0</v>
      </c>
      <c r="DE100" s="53">
        <v>183</v>
      </c>
      <c r="DF100" s="53">
        <v>0</v>
      </c>
      <c r="DG100" s="53">
        <v>0</v>
      </c>
      <c r="DH100" s="46">
        <f t="shared" si="194"/>
        <v>160</v>
      </c>
      <c r="DI100" s="53">
        <v>0</v>
      </c>
      <c r="DJ100" s="53">
        <v>160</v>
      </c>
      <c r="DK100" s="53">
        <v>0</v>
      </c>
      <c r="DL100" s="53">
        <v>0</v>
      </c>
      <c r="DM100" s="46">
        <f t="shared" si="195"/>
        <v>183</v>
      </c>
      <c r="DN100" s="53">
        <v>0</v>
      </c>
      <c r="DO100" s="53">
        <v>183</v>
      </c>
      <c r="DP100" s="53">
        <v>0</v>
      </c>
      <c r="DQ100" s="53">
        <v>0</v>
      </c>
      <c r="DR100" s="46">
        <f t="shared" si="196"/>
        <v>183</v>
      </c>
      <c r="DS100" s="53">
        <v>0</v>
      </c>
      <c r="DT100" s="53">
        <v>183</v>
      </c>
      <c r="DU100" s="53">
        <v>0</v>
      </c>
      <c r="DV100" s="53">
        <v>0</v>
      </c>
      <c r="DW100" s="49" t="s">
        <v>381</v>
      </c>
      <c r="DX100" s="50" t="s">
        <v>5</v>
      </c>
    </row>
    <row r="101" spans="1:128" s="51" customFormat="1" ht="155.25" customHeight="1" x14ac:dyDescent="0.2">
      <c r="A101" s="39"/>
      <c r="B101" s="40">
        <v>404020137</v>
      </c>
      <c r="C101" s="41">
        <v>5</v>
      </c>
      <c r="D101" s="38" t="s">
        <v>674</v>
      </c>
      <c r="E101" s="42">
        <v>3298</v>
      </c>
      <c r="F101" s="29" t="s">
        <v>55</v>
      </c>
      <c r="G101" s="29" t="s">
        <v>54</v>
      </c>
      <c r="H101" s="29" t="s">
        <v>53</v>
      </c>
      <c r="I101" s="29"/>
      <c r="J101" s="29" t="s">
        <v>1</v>
      </c>
      <c r="K101" s="29"/>
      <c r="L101" s="43"/>
      <c r="M101" s="29"/>
      <c r="N101" s="29" t="s">
        <v>1</v>
      </c>
      <c r="O101" s="29"/>
      <c r="P101" s="29"/>
      <c r="Q101" s="29" t="s">
        <v>1</v>
      </c>
      <c r="R101" s="29"/>
      <c r="S101" s="43"/>
      <c r="T101" s="29"/>
      <c r="U101" s="29" t="s">
        <v>1</v>
      </c>
      <c r="V101" s="29"/>
      <c r="W101" s="29"/>
      <c r="X101" s="29" t="s">
        <v>1</v>
      </c>
      <c r="Y101" s="29"/>
      <c r="Z101" s="29" t="s">
        <v>52</v>
      </c>
      <c r="AA101" s="29" t="s">
        <v>51</v>
      </c>
      <c r="AB101" s="29" t="s">
        <v>50</v>
      </c>
      <c r="AC101" s="29"/>
      <c r="AD101" s="29" t="s">
        <v>1</v>
      </c>
      <c r="AE101" s="29"/>
      <c r="AF101" s="29" t="s">
        <v>49</v>
      </c>
      <c r="AG101" s="29" t="s">
        <v>48</v>
      </c>
      <c r="AH101" s="29" t="s">
        <v>47</v>
      </c>
      <c r="AI101" s="52" t="s">
        <v>46</v>
      </c>
      <c r="AJ101" s="60" t="s">
        <v>45</v>
      </c>
      <c r="AK101" s="46">
        <f t="shared" si="94"/>
        <v>6</v>
      </c>
      <c r="AL101" s="46">
        <f t="shared" si="95"/>
        <v>6</v>
      </c>
      <c r="AM101" s="61">
        <v>0</v>
      </c>
      <c r="AN101" s="61">
        <v>0</v>
      </c>
      <c r="AO101" s="61">
        <v>6</v>
      </c>
      <c r="AP101" s="61">
        <v>6</v>
      </c>
      <c r="AQ101" s="61">
        <v>0</v>
      </c>
      <c r="AR101" s="61">
        <v>0</v>
      </c>
      <c r="AS101" s="61">
        <v>0</v>
      </c>
      <c r="AT101" s="61">
        <v>0</v>
      </c>
      <c r="AU101" s="46">
        <f t="shared" si="185"/>
        <v>6.8</v>
      </c>
      <c r="AV101" s="61">
        <v>0</v>
      </c>
      <c r="AW101" s="61">
        <v>6.8</v>
      </c>
      <c r="AX101" s="61">
        <v>0</v>
      </c>
      <c r="AY101" s="61">
        <v>0</v>
      </c>
      <c r="AZ101" s="46">
        <f t="shared" si="186"/>
        <v>6.8</v>
      </c>
      <c r="BA101" s="61">
        <v>0</v>
      </c>
      <c r="BB101" s="61">
        <v>6.8</v>
      </c>
      <c r="BC101" s="61">
        <v>0</v>
      </c>
      <c r="BD101" s="61">
        <v>0</v>
      </c>
      <c r="BE101" s="46">
        <f t="shared" si="187"/>
        <v>6.8</v>
      </c>
      <c r="BF101" s="61">
        <v>0</v>
      </c>
      <c r="BG101" s="61">
        <v>6.8</v>
      </c>
      <c r="BH101" s="46">
        <v>0</v>
      </c>
      <c r="BI101" s="61">
        <v>0</v>
      </c>
      <c r="BJ101" s="46">
        <f t="shared" si="188"/>
        <v>6.8</v>
      </c>
      <c r="BK101" s="46">
        <f t="shared" si="136"/>
        <v>0</v>
      </c>
      <c r="BL101" s="46">
        <f t="shared" si="137"/>
        <v>6.8</v>
      </c>
      <c r="BM101" s="46">
        <f t="shared" si="138"/>
        <v>0</v>
      </c>
      <c r="BN101" s="46">
        <f t="shared" si="139"/>
        <v>0</v>
      </c>
      <c r="BO101" s="46">
        <f t="shared" si="98"/>
        <v>6</v>
      </c>
      <c r="BP101" s="46">
        <f t="shared" si="99"/>
        <v>6</v>
      </c>
      <c r="BQ101" s="61">
        <v>0</v>
      </c>
      <c r="BR101" s="61">
        <v>0</v>
      </c>
      <c r="BS101" s="61">
        <v>6</v>
      </c>
      <c r="BT101" s="61">
        <v>6</v>
      </c>
      <c r="BU101" s="61">
        <v>0</v>
      </c>
      <c r="BV101" s="61">
        <v>0</v>
      </c>
      <c r="BW101" s="61">
        <v>0</v>
      </c>
      <c r="BX101" s="61">
        <v>0</v>
      </c>
      <c r="BY101" s="46">
        <f t="shared" si="189"/>
        <v>6.8</v>
      </c>
      <c r="BZ101" s="61">
        <v>0</v>
      </c>
      <c r="CA101" s="61">
        <v>6.8</v>
      </c>
      <c r="CB101" s="61">
        <v>0</v>
      </c>
      <c r="CC101" s="61">
        <v>0</v>
      </c>
      <c r="CD101" s="46">
        <f t="shared" si="190"/>
        <v>6.8</v>
      </c>
      <c r="CE101" s="61">
        <v>0</v>
      </c>
      <c r="CF101" s="61">
        <v>6.8</v>
      </c>
      <c r="CG101" s="61">
        <v>0</v>
      </c>
      <c r="CH101" s="61">
        <v>0</v>
      </c>
      <c r="CI101" s="46">
        <f t="shared" si="146"/>
        <v>6.8</v>
      </c>
      <c r="CJ101" s="61">
        <v>0</v>
      </c>
      <c r="CK101" s="61">
        <v>6.8</v>
      </c>
      <c r="CL101" s="61">
        <v>0</v>
      </c>
      <c r="CM101" s="61">
        <v>0</v>
      </c>
      <c r="CN101" s="46">
        <f t="shared" si="148"/>
        <v>6.8</v>
      </c>
      <c r="CO101" s="47">
        <f t="shared" si="149"/>
        <v>0</v>
      </c>
      <c r="CP101" s="47">
        <f t="shared" si="150"/>
        <v>6.8</v>
      </c>
      <c r="CQ101" s="47">
        <f t="shared" si="151"/>
        <v>0</v>
      </c>
      <c r="CR101" s="47">
        <f t="shared" si="152"/>
        <v>0</v>
      </c>
      <c r="CS101" s="46">
        <f t="shared" si="191"/>
        <v>6</v>
      </c>
      <c r="CT101" s="61">
        <v>0</v>
      </c>
      <c r="CU101" s="61">
        <v>6</v>
      </c>
      <c r="CV101" s="61">
        <v>0</v>
      </c>
      <c r="CW101" s="61">
        <v>0</v>
      </c>
      <c r="CX101" s="46">
        <f t="shared" si="192"/>
        <v>6.8</v>
      </c>
      <c r="CY101" s="61">
        <v>0</v>
      </c>
      <c r="CZ101" s="61">
        <v>6.8</v>
      </c>
      <c r="DA101" s="61">
        <v>0</v>
      </c>
      <c r="DB101" s="61">
        <v>0</v>
      </c>
      <c r="DC101" s="46">
        <f t="shared" si="193"/>
        <v>6.8</v>
      </c>
      <c r="DD101" s="61">
        <v>0</v>
      </c>
      <c r="DE101" s="61">
        <v>6.8</v>
      </c>
      <c r="DF101" s="61">
        <v>0</v>
      </c>
      <c r="DG101" s="61">
        <v>0</v>
      </c>
      <c r="DH101" s="46">
        <f t="shared" si="194"/>
        <v>6</v>
      </c>
      <c r="DI101" s="61">
        <v>0</v>
      </c>
      <c r="DJ101" s="61">
        <v>6</v>
      </c>
      <c r="DK101" s="61">
        <v>0</v>
      </c>
      <c r="DL101" s="61">
        <v>0</v>
      </c>
      <c r="DM101" s="46">
        <f t="shared" si="195"/>
        <v>6.8</v>
      </c>
      <c r="DN101" s="61">
        <v>0</v>
      </c>
      <c r="DO101" s="61">
        <v>6.8</v>
      </c>
      <c r="DP101" s="61">
        <v>0</v>
      </c>
      <c r="DQ101" s="61">
        <v>0</v>
      </c>
      <c r="DR101" s="46">
        <f t="shared" si="196"/>
        <v>6.8</v>
      </c>
      <c r="DS101" s="61">
        <v>0</v>
      </c>
      <c r="DT101" s="61">
        <v>6.8</v>
      </c>
      <c r="DU101" s="61">
        <v>0</v>
      </c>
      <c r="DV101" s="61">
        <v>0</v>
      </c>
      <c r="DW101" s="49" t="s">
        <v>381</v>
      </c>
      <c r="DX101" s="50" t="s">
        <v>5</v>
      </c>
    </row>
    <row r="102" spans="1:128" ht="66.75" customHeight="1" x14ac:dyDescent="0.2">
      <c r="A102" s="26"/>
      <c r="B102" s="27">
        <v>405000000</v>
      </c>
      <c r="C102" s="28">
        <v>5</v>
      </c>
      <c r="D102" s="29" t="s">
        <v>669</v>
      </c>
      <c r="E102" s="30" t="s">
        <v>44</v>
      </c>
      <c r="F102" s="30" t="s">
        <v>2</v>
      </c>
      <c r="G102" s="30" t="s">
        <v>2</v>
      </c>
      <c r="H102" s="30" t="s">
        <v>2</v>
      </c>
      <c r="I102" s="30" t="s">
        <v>2</v>
      </c>
      <c r="J102" s="30" t="s">
        <v>2</v>
      </c>
      <c r="K102" s="30" t="s">
        <v>2</v>
      </c>
      <c r="L102" s="31" t="s">
        <v>2</v>
      </c>
      <c r="M102" s="30" t="s">
        <v>2</v>
      </c>
      <c r="N102" s="30" t="s">
        <v>2</v>
      </c>
      <c r="O102" s="30" t="s">
        <v>2</v>
      </c>
      <c r="P102" s="30" t="s">
        <v>2</v>
      </c>
      <c r="Q102" s="30" t="s">
        <v>2</v>
      </c>
      <c r="R102" s="30" t="s">
        <v>2</v>
      </c>
      <c r="S102" s="31" t="s">
        <v>2</v>
      </c>
      <c r="T102" s="30" t="s">
        <v>2</v>
      </c>
      <c r="U102" s="30" t="s">
        <v>2</v>
      </c>
      <c r="V102" s="30" t="s">
        <v>2</v>
      </c>
      <c r="W102" s="30" t="s">
        <v>2</v>
      </c>
      <c r="X102" s="30" t="s">
        <v>2</v>
      </c>
      <c r="Y102" s="30" t="s">
        <v>2</v>
      </c>
      <c r="Z102" s="30" t="s">
        <v>2</v>
      </c>
      <c r="AA102" s="30" t="s">
        <v>2</v>
      </c>
      <c r="AB102" s="30" t="s">
        <v>2</v>
      </c>
      <c r="AC102" s="30" t="s">
        <v>2</v>
      </c>
      <c r="AD102" s="30" t="s">
        <v>2</v>
      </c>
      <c r="AE102" s="30" t="s">
        <v>2</v>
      </c>
      <c r="AF102" s="30" t="s">
        <v>2</v>
      </c>
      <c r="AG102" s="30" t="s">
        <v>2</v>
      </c>
      <c r="AH102" s="30" t="s">
        <v>2</v>
      </c>
      <c r="AI102" s="30" t="s">
        <v>2</v>
      </c>
      <c r="AJ102" s="30" t="s">
        <v>2</v>
      </c>
      <c r="AK102" s="76">
        <f t="shared" si="94"/>
        <v>7494685.9999999991</v>
      </c>
      <c r="AL102" s="76">
        <f t="shared" si="95"/>
        <v>7454251.3999999994</v>
      </c>
      <c r="AM102" s="76">
        <f t="shared" ref="AM102:CX102" si="197">AM103+AM105+AM106</f>
        <v>685723.3</v>
      </c>
      <c r="AN102" s="76">
        <f t="shared" si="197"/>
        <v>676682.5</v>
      </c>
      <c r="AO102" s="76">
        <f t="shared" si="197"/>
        <v>6808962.6999999993</v>
      </c>
      <c r="AP102" s="76">
        <f t="shared" si="197"/>
        <v>6777568.8999999994</v>
      </c>
      <c r="AQ102" s="76">
        <f t="shared" si="197"/>
        <v>0</v>
      </c>
      <c r="AR102" s="76">
        <f t="shared" si="197"/>
        <v>0</v>
      </c>
      <c r="AS102" s="76">
        <f t="shared" si="197"/>
        <v>0</v>
      </c>
      <c r="AT102" s="76">
        <f>AT103+AT105+AT106</f>
        <v>0</v>
      </c>
      <c r="AU102" s="76">
        <f t="shared" ref="AU102:AU107" si="198">AV102+AW102+AX102+AY102</f>
        <v>8235666.5999999996</v>
      </c>
      <c r="AV102" s="76">
        <f>AV103+AV105+AV106</f>
        <v>770226.3</v>
      </c>
      <c r="AW102" s="76">
        <f>AW103+AW105+AW106</f>
        <v>7465440.2999999998</v>
      </c>
      <c r="AX102" s="76">
        <f t="shared" si="197"/>
        <v>0</v>
      </c>
      <c r="AY102" s="76">
        <f t="shared" si="197"/>
        <v>0</v>
      </c>
      <c r="AZ102" s="76">
        <f t="shared" si="197"/>
        <v>8108265.2999999998</v>
      </c>
      <c r="BA102" s="76">
        <f t="shared" si="197"/>
        <v>770505.60000000009</v>
      </c>
      <c r="BB102" s="76">
        <f>BB103+BB105+BB106</f>
        <v>7337759.7000000011</v>
      </c>
      <c r="BC102" s="76">
        <f t="shared" si="197"/>
        <v>0</v>
      </c>
      <c r="BD102" s="76">
        <f t="shared" si="197"/>
        <v>0</v>
      </c>
      <c r="BE102" s="76">
        <f t="shared" si="197"/>
        <v>8085946.9000000004</v>
      </c>
      <c r="BF102" s="76">
        <f t="shared" si="197"/>
        <v>748410.4</v>
      </c>
      <c r="BG102" s="76">
        <f t="shared" si="197"/>
        <v>7337536.5000000009</v>
      </c>
      <c r="BH102" s="76">
        <f t="shared" si="197"/>
        <v>0</v>
      </c>
      <c r="BI102" s="76">
        <f t="shared" si="197"/>
        <v>0</v>
      </c>
      <c r="BJ102" s="76">
        <f t="shared" si="197"/>
        <v>8085946.9000000004</v>
      </c>
      <c r="BK102" s="76">
        <f t="shared" si="136"/>
        <v>748410.4</v>
      </c>
      <c r="BL102" s="76">
        <f t="shared" si="137"/>
        <v>7337536.5000000009</v>
      </c>
      <c r="BM102" s="76">
        <f t="shared" si="138"/>
        <v>0</v>
      </c>
      <c r="BN102" s="76">
        <f t="shared" si="139"/>
        <v>0</v>
      </c>
      <c r="BO102" s="76">
        <f t="shared" si="98"/>
        <v>7494685.9999999991</v>
      </c>
      <c r="BP102" s="76">
        <f t="shared" si="99"/>
        <v>7454251.3999999994</v>
      </c>
      <c r="BQ102" s="76">
        <f t="shared" si="197"/>
        <v>685723.3</v>
      </c>
      <c r="BR102" s="76">
        <f t="shared" si="197"/>
        <v>676682.5</v>
      </c>
      <c r="BS102" s="76">
        <f t="shared" si="197"/>
        <v>6808962.6999999993</v>
      </c>
      <c r="BT102" s="76">
        <f t="shared" si="197"/>
        <v>6777568.8999999994</v>
      </c>
      <c r="BU102" s="76">
        <f t="shared" si="197"/>
        <v>0</v>
      </c>
      <c r="BV102" s="76">
        <f t="shared" si="197"/>
        <v>0</v>
      </c>
      <c r="BW102" s="76">
        <f t="shared" si="197"/>
        <v>0</v>
      </c>
      <c r="BX102" s="76">
        <f t="shared" si="197"/>
        <v>0</v>
      </c>
      <c r="BY102" s="76">
        <f t="shared" si="197"/>
        <v>8235666.5999999987</v>
      </c>
      <c r="BZ102" s="76">
        <f>BZ103+BZ105+BZ106</f>
        <v>770226.3</v>
      </c>
      <c r="CA102" s="76">
        <f t="shared" si="197"/>
        <v>7465440.2999999998</v>
      </c>
      <c r="CB102" s="76">
        <f t="shared" si="197"/>
        <v>0</v>
      </c>
      <c r="CC102" s="76">
        <f t="shared" si="197"/>
        <v>0</v>
      </c>
      <c r="CD102" s="76">
        <f t="shared" si="197"/>
        <v>8108265.2999999998</v>
      </c>
      <c r="CE102" s="76">
        <f t="shared" si="197"/>
        <v>770505.60000000009</v>
      </c>
      <c r="CF102" s="76">
        <f t="shared" si="197"/>
        <v>7337759.7000000011</v>
      </c>
      <c r="CG102" s="76">
        <f t="shared" si="197"/>
        <v>0</v>
      </c>
      <c r="CH102" s="76">
        <f t="shared" si="197"/>
        <v>0</v>
      </c>
      <c r="CI102" s="76">
        <f t="shared" si="146"/>
        <v>8085946.9310000008</v>
      </c>
      <c r="CJ102" s="76">
        <f t="shared" si="197"/>
        <v>748410.4310000001</v>
      </c>
      <c r="CK102" s="76">
        <f t="shared" si="197"/>
        <v>7337536.5000000009</v>
      </c>
      <c r="CL102" s="76">
        <f t="shared" si="197"/>
        <v>0</v>
      </c>
      <c r="CM102" s="76">
        <f t="shared" si="197"/>
        <v>0</v>
      </c>
      <c r="CN102" s="76">
        <f t="shared" si="148"/>
        <v>8085946.9310000008</v>
      </c>
      <c r="CO102" s="76">
        <f t="shared" si="149"/>
        <v>748410.4310000001</v>
      </c>
      <c r="CP102" s="76">
        <f t="shared" si="150"/>
        <v>7337536.5000000009</v>
      </c>
      <c r="CQ102" s="76">
        <f t="shared" si="151"/>
        <v>0</v>
      </c>
      <c r="CR102" s="76">
        <f t="shared" si="152"/>
        <v>0</v>
      </c>
      <c r="CS102" s="76">
        <f t="shared" ref="CS102:CS108" si="199">CT102+CU102+CV102+CW102</f>
        <v>7494685.9999999991</v>
      </c>
      <c r="CT102" s="76">
        <f t="shared" si="197"/>
        <v>685723.3</v>
      </c>
      <c r="CU102" s="76">
        <f t="shared" si="197"/>
        <v>6808962.6999999993</v>
      </c>
      <c r="CV102" s="76">
        <f t="shared" si="197"/>
        <v>0</v>
      </c>
      <c r="CW102" s="76">
        <f>CW103+CW105+CW106</f>
        <v>0</v>
      </c>
      <c r="CX102" s="76">
        <f t="shared" si="197"/>
        <v>8235666.5999999987</v>
      </c>
      <c r="CY102" s="76">
        <f>CY103+CY105+CY106</f>
        <v>770226.3</v>
      </c>
      <c r="CZ102" s="76">
        <f t="shared" ref="CZ102:DB102" si="200">CZ103+CZ105+CZ106</f>
        <v>7465440.2999999998</v>
      </c>
      <c r="DA102" s="76">
        <f t="shared" si="200"/>
        <v>0</v>
      </c>
      <c r="DB102" s="76">
        <f t="shared" si="200"/>
        <v>0</v>
      </c>
      <c r="DC102" s="76">
        <f t="shared" ref="DC102:DV102" si="201">DC103+DC105+DC106</f>
        <v>8108265.2999999998</v>
      </c>
      <c r="DD102" s="76">
        <f t="shared" si="201"/>
        <v>770505.60000000009</v>
      </c>
      <c r="DE102" s="76">
        <f t="shared" si="201"/>
        <v>7337759.7000000011</v>
      </c>
      <c r="DF102" s="76">
        <f t="shared" si="201"/>
        <v>0</v>
      </c>
      <c r="DG102" s="76">
        <f t="shared" si="201"/>
        <v>0</v>
      </c>
      <c r="DH102" s="76">
        <f t="shared" ref="DH102:DH108" si="202">DI102+DJ102+DK102+DL102</f>
        <v>7494685.9999999991</v>
      </c>
      <c r="DI102" s="76">
        <f t="shared" si="201"/>
        <v>685723.3</v>
      </c>
      <c r="DJ102" s="76">
        <f t="shared" si="201"/>
        <v>6808962.6999999993</v>
      </c>
      <c r="DK102" s="76">
        <f t="shared" si="201"/>
        <v>0</v>
      </c>
      <c r="DL102" s="76">
        <f t="shared" si="201"/>
        <v>0</v>
      </c>
      <c r="DM102" s="76">
        <f t="shared" si="201"/>
        <v>8235666.5999999987</v>
      </c>
      <c r="DN102" s="76">
        <f>DN103+DN105+DN106</f>
        <v>770226.3</v>
      </c>
      <c r="DO102" s="76">
        <f t="shared" si="201"/>
        <v>7465440.2999999998</v>
      </c>
      <c r="DP102" s="76">
        <f t="shared" si="201"/>
        <v>0</v>
      </c>
      <c r="DQ102" s="76">
        <f t="shared" si="201"/>
        <v>0</v>
      </c>
      <c r="DR102" s="76">
        <f t="shared" si="201"/>
        <v>8108265.2999999998</v>
      </c>
      <c r="DS102" s="76">
        <f t="shared" si="201"/>
        <v>770505.60000000009</v>
      </c>
      <c r="DT102" s="76">
        <f t="shared" si="201"/>
        <v>7337759.7000000011</v>
      </c>
      <c r="DU102" s="76">
        <f t="shared" si="201"/>
        <v>0</v>
      </c>
      <c r="DV102" s="76">
        <f t="shared" si="201"/>
        <v>0</v>
      </c>
      <c r="DW102" s="38"/>
      <c r="DX102" s="35"/>
    </row>
    <row r="103" spans="1:128" s="51" customFormat="1" ht="12.75" customHeight="1" x14ac:dyDescent="0.2">
      <c r="A103" s="39"/>
      <c r="B103" s="55">
        <v>405010000</v>
      </c>
      <c r="C103" s="94">
        <v>5</v>
      </c>
      <c r="D103" s="102" t="s">
        <v>43</v>
      </c>
      <c r="E103" s="92" t="s">
        <v>42</v>
      </c>
      <c r="F103" s="102" t="s">
        <v>41</v>
      </c>
      <c r="G103" s="103" t="s">
        <v>687</v>
      </c>
      <c r="H103" s="102" t="s">
        <v>40</v>
      </c>
      <c r="I103" s="29" t="s">
        <v>1</v>
      </c>
      <c r="J103" s="29" t="s">
        <v>1</v>
      </c>
      <c r="K103" s="29" t="s">
        <v>1</v>
      </c>
      <c r="L103" s="43" t="s">
        <v>1</v>
      </c>
      <c r="M103" s="102" t="s">
        <v>36</v>
      </c>
      <c r="N103" s="102" t="s">
        <v>35</v>
      </c>
      <c r="O103" s="102" t="s">
        <v>34</v>
      </c>
      <c r="P103" s="29" t="s">
        <v>1</v>
      </c>
      <c r="Q103" s="29" t="s">
        <v>1</v>
      </c>
      <c r="R103" s="29" t="s">
        <v>1</v>
      </c>
      <c r="S103" s="43" t="s">
        <v>1</v>
      </c>
      <c r="T103" s="102" t="s">
        <v>1</v>
      </c>
      <c r="U103" s="102" t="s">
        <v>1</v>
      </c>
      <c r="V103" s="102" t="s">
        <v>1</v>
      </c>
      <c r="W103" s="102" t="s">
        <v>1</v>
      </c>
      <c r="X103" s="102" t="s">
        <v>1</v>
      </c>
      <c r="Y103" s="102" t="s">
        <v>1</v>
      </c>
      <c r="Z103" s="102" t="s">
        <v>39</v>
      </c>
      <c r="AA103" s="102" t="s">
        <v>652</v>
      </c>
      <c r="AB103" s="102" t="s">
        <v>14</v>
      </c>
      <c r="AC103" s="102" t="s">
        <v>13</v>
      </c>
      <c r="AD103" s="102" t="s">
        <v>12</v>
      </c>
      <c r="AE103" s="102" t="s">
        <v>11</v>
      </c>
      <c r="AF103" s="102" t="s">
        <v>10</v>
      </c>
      <c r="AG103" s="102" t="s">
        <v>37</v>
      </c>
      <c r="AH103" s="102" t="s">
        <v>8</v>
      </c>
      <c r="AI103" s="104" t="s">
        <v>7</v>
      </c>
      <c r="AJ103" s="42" t="s">
        <v>6</v>
      </c>
      <c r="AK103" s="53">
        <f t="shared" si="94"/>
        <v>4124158.1999999997</v>
      </c>
      <c r="AL103" s="53">
        <f t="shared" si="95"/>
        <v>4114162.8000000003</v>
      </c>
      <c r="AM103" s="53">
        <v>281808.3</v>
      </c>
      <c r="AN103" s="53">
        <v>272829.7</v>
      </c>
      <c r="AO103" s="53">
        <v>3842349.9</v>
      </c>
      <c r="AP103" s="53">
        <v>3841333.1</v>
      </c>
      <c r="AQ103" s="53">
        <v>0</v>
      </c>
      <c r="AR103" s="53">
        <v>0</v>
      </c>
      <c r="AS103" s="53">
        <v>0</v>
      </c>
      <c r="AT103" s="53">
        <v>0</v>
      </c>
      <c r="AU103" s="53">
        <f t="shared" si="198"/>
        <v>4520551.3999999994</v>
      </c>
      <c r="AV103" s="53">
        <v>299446.3</v>
      </c>
      <c r="AW103" s="53">
        <v>4221105.0999999996</v>
      </c>
      <c r="AX103" s="53">
        <v>0</v>
      </c>
      <c r="AY103" s="53">
        <v>0</v>
      </c>
      <c r="AZ103" s="53">
        <f>BA103+BB103+BC103+BD103</f>
        <v>4500092.4000000004</v>
      </c>
      <c r="BA103" s="53">
        <v>299725.7</v>
      </c>
      <c r="BB103" s="53">
        <v>4200366.7</v>
      </c>
      <c r="BC103" s="53">
        <v>0</v>
      </c>
      <c r="BD103" s="53">
        <v>0</v>
      </c>
      <c r="BE103" s="53">
        <f>BF103+BG103+BH103+BI103</f>
        <v>4500092.4000000004</v>
      </c>
      <c r="BF103" s="53">
        <v>299725.7</v>
      </c>
      <c r="BG103" s="53">
        <v>4200366.7</v>
      </c>
      <c r="BH103" s="53">
        <v>0</v>
      </c>
      <c r="BI103" s="53">
        <v>0</v>
      </c>
      <c r="BJ103" s="53">
        <f>BK103+BL103+BM103+BN103</f>
        <v>4500092.4000000004</v>
      </c>
      <c r="BK103" s="53">
        <f t="shared" si="136"/>
        <v>299725.7</v>
      </c>
      <c r="BL103" s="53">
        <f t="shared" si="137"/>
        <v>4200366.7</v>
      </c>
      <c r="BM103" s="53">
        <f t="shared" si="138"/>
        <v>0</v>
      </c>
      <c r="BN103" s="53">
        <f t="shared" si="139"/>
        <v>0</v>
      </c>
      <c r="BO103" s="53">
        <f t="shared" si="98"/>
        <v>4124158.1999999997</v>
      </c>
      <c r="BP103" s="53">
        <f t="shared" si="99"/>
        <v>4114162.8000000003</v>
      </c>
      <c r="BQ103" s="53">
        <v>281808.3</v>
      </c>
      <c r="BR103" s="53">
        <v>272829.7</v>
      </c>
      <c r="BS103" s="53">
        <v>3842349.9</v>
      </c>
      <c r="BT103" s="53">
        <v>3841333.1</v>
      </c>
      <c r="BU103" s="53">
        <v>0</v>
      </c>
      <c r="BV103" s="53">
        <v>0</v>
      </c>
      <c r="BW103" s="53">
        <v>0</v>
      </c>
      <c r="BX103" s="53">
        <v>0</v>
      </c>
      <c r="BY103" s="53">
        <f>BZ103+CA103+CB103+CC103</f>
        <v>4520551.3999999994</v>
      </c>
      <c r="BZ103" s="53">
        <v>299446.3</v>
      </c>
      <c r="CA103" s="53">
        <v>4221105.0999999996</v>
      </c>
      <c r="CB103" s="53">
        <v>0</v>
      </c>
      <c r="CC103" s="53">
        <v>0</v>
      </c>
      <c r="CD103" s="53">
        <f>CE103+CF103+CG103+CH103</f>
        <v>4500092.4000000004</v>
      </c>
      <c r="CE103" s="53">
        <v>299725.7</v>
      </c>
      <c r="CF103" s="53">
        <v>4200366.7</v>
      </c>
      <c r="CG103" s="53">
        <v>0</v>
      </c>
      <c r="CH103" s="53">
        <v>0</v>
      </c>
      <c r="CI103" s="53">
        <f t="shared" si="146"/>
        <v>4500092.4000000004</v>
      </c>
      <c r="CJ103" s="53">
        <v>299725.7</v>
      </c>
      <c r="CK103" s="53">
        <v>4200366.7</v>
      </c>
      <c r="CL103" s="53">
        <v>0</v>
      </c>
      <c r="CM103" s="53">
        <v>0</v>
      </c>
      <c r="CN103" s="53">
        <f t="shared" si="148"/>
        <v>4500092.4000000004</v>
      </c>
      <c r="CO103" s="53">
        <f t="shared" si="149"/>
        <v>299725.7</v>
      </c>
      <c r="CP103" s="53">
        <f t="shared" si="150"/>
        <v>4200366.7</v>
      </c>
      <c r="CQ103" s="53">
        <f t="shared" si="151"/>
        <v>0</v>
      </c>
      <c r="CR103" s="53">
        <f t="shared" si="152"/>
        <v>0</v>
      </c>
      <c r="CS103" s="53">
        <f t="shared" si="199"/>
        <v>4124158.1999999997</v>
      </c>
      <c r="CT103" s="53">
        <v>281808.3</v>
      </c>
      <c r="CU103" s="53">
        <v>3842349.9</v>
      </c>
      <c r="CV103" s="53">
        <v>0</v>
      </c>
      <c r="CW103" s="53">
        <v>0</v>
      </c>
      <c r="CX103" s="53">
        <f>CY103+CZ103+DA103+DB103</f>
        <v>4520551.3999999994</v>
      </c>
      <c r="CY103" s="53">
        <v>299446.3</v>
      </c>
      <c r="CZ103" s="53">
        <v>4221105.0999999996</v>
      </c>
      <c r="DA103" s="53">
        <v>0</v>
      </c>
      <c r="DB103" s="53">
        <v>0</v>
      </c>
      <c r="DC103" s="53">
        <f>DD103+DE103+DF103+DG103</f>
        <v>4500092.4000000004</v>
      </c>
      <c r="DD103" s="53">
        <v>299725.7</v>
      </c>
      <c r="DE103" s="53">
        <v>4200366.7</v>
      </c>
      <c r="DF103" s="53">
        <v>0</v>
      </c>
      <c r="DG103" s="53">
        <v>0</v>
      </c>
      <c r="DH103" s="53">
        <f t="shared" si="202"/>
        <v>4124158.1999999997</v>
      </c>
      <c r="DI103" s="53">
        <v>281808.3</v>
      </c>
      <c r="DJ103" s="53">
        <v>3842349.9</v>
      </c>
      <c r="DK103" s="53">
        <v>0</v>
      </c>
      <c r="DL103" s="53">
        <v>0</v>
      </c>
      <c r="DM103" s="53">
        <f>DN103+DO103+DP103+DQ103</f>
        <v>4520551.3999999994</v>
      </c>
      <c r="DN103" s="53">
        <v>299446.3</v>
      </c>
      <c r="DO103" s="53">
        <v>4221105.0999999996</v>
      </c>
      <c r="DP103" s="53">
        <v>0</v>
      </c>
      <c r="DQ103" s="53">
        <v>0</v>
      </c>
      <c r="DR103" s="53">
        <f t="shared" ref="DR103:DR109" si="203">DS103+DT103+DU103+DV103</f>
        <v>4500092.4000000004</v>
      </c>
      <c r="DS103" s="53">
        <v>299725.7</v>
      </c>
      <c r="DT103" s="53">
        <v>4200366.7</v>
      </c>
      <c r="DU103" s="53">
        <v>0</v>
      </c>
      <c r="DV103" s="53">
        <v>0</v>
      </c>
      <c r="DW103" s="29"/>
      <c r="DX103" s="41"/>
    </row>
    <row r="104" spans="1:128" s="51" customFormat="1" ht="236.25" customHeight="1" x14ac:dyDescent="0.2">
      <c r="A104" s="39"/>
      <c r="B104" s="55">
        <v>405010000</v>
      </c>
      <c r="C104" s="95"/>
      <c r="D104" s="102"/>
      <c r="E104" s="93"/>
      <c r="F104" s="102"/>
      <c r="G104" s="102"/>
      <c r="H104" s="102"/>
      <c r="I104" s="29"/>
      <c r="J104" s="29" t="s">
        <v>1</v>
      </c>
      <c r="K104" s="29"/>
      <c r="L104" s="43"/>
      <c r="M104" s="102"/>
      <c r="N104" s="102"/>
      <c r="O104" s="102"/>
      <c r="P104" s="29" t="s">
        <v>36</v>
      </c>
      <c r="Q104" s="29" t="s">
        <v>35</v>
      </c>
      <c r="R104" s="29" t="s">
        <v>34</v>
      </c>
      <c r="S104" s="43" t="s">
        <v>33</v>
      </c>
      <c r="T104" s="102"/>
      <c r="U104" s="102"/>
      <c r="V104" s="102"/>
      <c r="W104" s="102"/>
      <c r="X104" s="102"/>
      <c r="Y104" s="102"/>
      <c r="Z104" s="102"/>
      <c r="AA104" s="102"/>
      <c r="AB104" s="102"/>
      <c r="AC104" s="102"/>
      <c r="AD104" s="102"/>
      <c r="AE104" s="102"/>
      <c r="AF104" s="102"/>
      <c r="AG104" s="102"/>
      <c r="AH104" s="102"/>
      <c r="AI104" s="104"/>
      <c r="AJ104" s="42" t="s">
        <v>6</v>
      </c>
      <c r="AK104" s="53">
        <f t="shared" si="94"/>
        <v>0</v>
      </c>
      <c r="AL104" s="53">
        <f t="shared" si="95"/>
        <v>0</v>
      </c>
      <c r="AM104" s="53">
        <v>0</v>
      </c>
      <c r="AN104" s="53">
        <v>0</v>
      </c>
      <c r="AO104" s="53">
        <v>0</v>
      </c>
      <c r="AP104" s="53">
        <v>0</v>
      </c>
      <c r="AQ104" s="53">
        <v>0</v>
      </c>
      <c r="AR104" s="53">
        <v>0</v>
      </c>
      <c r="AS104" s="53">
        <v>0</v>
      </c>
      <c r="AT104" s="53">
        <v>0</v>
      </c>
      <c r="AU104" s="53">
        <f t="shared" si="198"/>
        <v>20188.800000000003</v>
      </c>
      <c r="AV104" s="53">
        <v>19986.900000000001</v>
      </c>
      <c r="AW104" s="53">
        <v>201.9</v>
      </c>
      <c r="AX104" s="53">
        <v>0</v>
      </c>
      <c r="AY104" s="53">
        <v>0</v>
      </c>
      <c r="AZ104" s="53">
        <f>BA104+BB104+BC104+BD104</f>
        <v>19901.3</v>
      </c>
      <c r="BA104" s="53">
        <v>19701.599999999999</v>
      </c>
      <c r="BB104" s="53">
        <v>199.7</v>
      </c>
      <c r="BC104" s="53">
        <v>0</v>
      </c>
      <c r="BD104" s="53">
        <v>0</v>
      </c>
      <c r="BE104" s="53">
        <f>BF104+BG104+BH104+BI104</f>
        <v>19901.3</v>
      </c>
      <c r="BF104" s="53">
        <v>19701.599999999999</v>
      </c>
      <c r="BG104" s="53">
        <v>199.7</v>
      </c>
      <c r="BH104" s="53">
        <v>0</v>
      </c>
      <c r="BI104" s="53">
        <v>0</v>
      </c>
      <c r="BJ104" s="53">
        <f>BK104+BL104+BM104+BN104</f>
        <v>19901.3</v>
      </c>
      <c r="BK104" s="53">
        <f t="shared" si="136"/>
        <v>19701.599999999999</v>
      </c>
      <c r="BL104" s="53">
        <f t="shared" si="137"/>
        <v>199.7</v>
      </c>
      <c r="BM104" s="53">
        <f t="shared" si="138"/>
        <v>0</v>
      </c>
      <c r="BN104" s="53">
        <f t="shared" si="139"/>
        <v>0</v>
      </c>
      <c r="BO104" s="53">
        <f t="shared" si="98"/>
        <v>0</v>
      </c>
      <c r="BP104" s="53">
        <f t="shared" si="99"/>
        <v>0</v>
      </c>
      <c r="BQ104" s="53">
        <v>0</v>
      </c>
      <c r="BR104" s="53">
        <v>0</v>
      </c>
      <c r="BS104" s="53">
        <v>0</v>
      </c>
      <c r="BT104" s="53">
        <v>0</v>
      </c>
      <c r="BU104" s="53">
        <v>0</v>
      </c>
      <c r="BV104" s="53">
        <v>0</v>
      </c>
      <c r="BW104" s="53">
        <v>0</v>
      </c>
      <c r="BX104" s="53">
        <v>0</v>
      </c>
      <c r="BY104" s="53">
        <f>BZ104+CA104+CB104+CC104</f>
        <v>20188.800000000003</v>
      </c>
      <c r="BZ104" s="53">
        <v>19986.900000000001</v>
      </c>
      <c r="CA104" s="53">
        <v>201.9</v>
      </c>
      <c r="CB104" s="53">
        <v>0</v>
      </c>
      <c r="CC104" s="53">
        <v>0</v>
      </c>
      <c r="CD104" s="53">
        <f>CE104+CF104+CG104+CH104</f>
        <v>19901.3</v>
      </c>
      <c r="CE104" s="53">
        <v>19701.599999999999</v>
      </c>
      <c r="CF104" s="53">
        <v>199.7</v>
      </c>
      <c r="CG104" s="53">
        <v>0</v>
      </c>
      <c r="CH104" s="53">
        <v>0</v>
      </c>
      <c r="CI104" s="53">
        <f t="shared" si="146"/>
        <v>19901.3</v>
      </c>
      <c r="CJ104" s="53">
        <v>19701.599999999999</v>
      </c>
      <c r="CK104" s="53">
        <v>199.7</v>
      </c>
      <c r="CL104" s="53">
        <v>0</v>
      </c>
      <c r="CM104" s="53">
        <v>0</v>
      </c>
      <c r="CN104" s="53">
        <f t="shared" si="148"/>
        <v>19901.3</v>
      </c>
      <c r="CO104" s="53">
        <f t="shared" si="149"/>
        <v>19701.599999999999</v>
      </c>
      <c r="CP104" s="53">
        <f t="shared" si="150"/>
        <v>199.7</v>
      </c>
      <c r="CQ104" s="53">
        <f t="shared" si="151"/>
        <v>0</v>
      </c>
      <c r="CR104" s="53">
        <f t="shared" si="152"/>
        <v>0</v>
      </c>
      <c r="CS104" s="53">
        <f t="shared" si="199"/>
        <v>0</v>
      </c>
      <c r="CT104" s="53">
        <v>0</v>
      </c>
      <c r="CU104" s="53">
        <v>0</v>
      </c>
      <c r="CV104" s="53">
        <v>0</v>
      </c>
      <c r="CW104" s="53">
        <v>0</v>
      </c>
      <c r="CX104" s="53">
        <f>CY104+CZ104+DA104+DB104</f>
        <v>20188.800000000003</v>
      </c>
      <c r="CY104" s="53">
        <v>19986.900000000001</v>
      </c>
      <c r="CZ104" s="53">
        <v>201.9</v>
      </c>
      <c r="DA104" s="53">
        <v>0</v>
      </c>
      <c r="DB104" s="53">
        <v>0</v>
      </c>
      <c r="DC104" s="53">
        <f>DD104+DE104+DF104+DG104</f>
        <v>19901.3</v>
      </c>
      <c r="DD104" s="53">
        <v>19701.599999999999</v>
      </c>
      <c r="DE104" s="53">
        <v>199.7</v>
      </c>
      <c r="DF104" s="53">
        <v>0</v>
      </c>
      <c r="DG104" s="53">
        <v>0</v>
      </c>
      <c r="DH104" s="53">
        <f t="shared" si="202"/>
        <v>0</v>
      </c>
      <c r="DI104" s="53">
        <v>0</v>
      </c>
      <c r="DJ104" s="53">
        <v>0</v>
      </c>
      <c r="DK104" s="53">
        <v>0</v>
      </c>
      <c r="DL104" s="53">
        <v>0</v>
      </c>
      <c r="DM104" s="53">
        <f>DN104+DO104+DP104+DQ104</f>
        <v>20188.800000000003</v>
      </c>
      <c r="DN104" s="53">
        <v>19986.900000000001</v>
      </c>
      <c r="DO104" s="53">
        <v>201.9</v>
      </c>
      <c r="DP104" s="53">
        <v>0</v>
      </c>
      <c r="DQ104" s="53">
        <v>0</v>
      </c>
      <c r="DR104" s="53">
        <f t="shared" si="203"/>
        <v>19901.3</v>
      </c>
      <c r="DS104" s="53">
        <v>19701.599999999999</v>
      </c>
      <c r="DT104" s="53">
        <v>199.7</v>
      </c>
      <c r="DU104" s="53">
        <v>0</v>
      </c>
      <c r="DV104" s="53">
        <v>0</v>
      </c>
      <c r="DW104" s="29" t="s">
        <v>381</v>
      </c>
      <c r="DX104" s="50" t="s">
        <v>5</v>
      </c>
    </row>
    <row r="105" spans="1:128" s="51" customFormat="1" ht="242.25" customHeight="1" x14ac:dyDescent="0.2">
      <c r="A105" s="39"/>
      <c r="B105" s="40">
        <v>405030000</v>
      </c>
      <c r="C105" s="41">
        <v>5</v>
      </c>
      <c r="D105" s="29" t="s">
        <v>32</v>
      </c>
      <c r="E105" s="42" t="s">
        <v>31</v>
      </c>
      <c r="F105" s="29" t="s">
        <v>30</v>
      </c>
      <c r="G105" s="38" t="s">
        <v>29</v>
      </c>
      <c r="H105" s="29" t="s">
        <v>28</v>
      </c>
      <c r="I105" s="29" t="s">
        <v>1</v>
      </c>
      <c r="J105" s="29" t="s">
        <v>1</v>
      </c>
      <c r="K105" s="29" t="s">
        <v>1</v>
      </c>
      <c r="L105" s="43" t="s">
        <v>1</v>
      </c>
      <c r="M105" s="29" t="s">
        <v>1</v>
      </c>
      <c r="N105" s="29" t="s">
        <v>1</v>
      </c>
      <c r="O105" s="29" t="s">
        <v>1</v>
      </c>
      <c r="P105" s="29" t="s">
        <v>1</v>
      </c>
      <c r="Q105" s="29" t="s">
        <v>1</v>
      </c>
      <c r="R105" s="29" t="s">
        <v>1</v>
      </c>
      <c r="S105" s="43" t="s">
        <v>1</v>
      </c>
      <c r="T105" s="29" t="s">
        <v>1</v>
      </c>
      <c r="U105" s="29" t="s">
        <v>1</v>
      </c>
      <c r="V105" s="29" t="s">
        <v>1</v>
      </c>
      <c r="W105" s="29" t="s">
        <v>1</v>
      </c>
      <c r="X105" s="29" t="s">
        <v>1</v>
      </c>
      <c r="Y105" s="29" t="s">
        <v>1</v>
      </c>
      <c r="Z105" s="29" t="s">
        <v>27</v>
      </c>
      <c r="AA105" s="29" t="s">
        <v>653</v>
      </c>
      <c r="AB105" s="29" t="s">
        <v>26</v>
      </c>
      <c r="AC105" s="29" t="s">
        <v>25</v>
      </c>
      <c r="AD105" s="29" t="s">
        <v>24</v>
      </c>
      <c r="AE105" s="29" t="s">
        <v>23</v>
      </c>
      <c r="AF105" s="29" t="s">
        <v>22</v>
      </c>
      <c r="AG105" s="29" t="s">
        <v>21</v>
      </c>
      <c r="AH105" s="29" t="s">
        <v>20</v>
      </c>
      <c r="AI105" s="42" t="s">
        <v>7</v>
      </c>
      <c r="AJ105" s="42" t="s">
        <v>19</v>
      </c>
      <c r="AK105" s="53">
        <f t="shared" si="94"/>
        <v>2962532.8</v>
      </c>
      <c r="AL105" s="53">
        <f t="shared" si="95"/>
        <v>2932156.5</v>
      </c>
      <c r="AM105" s="53">
        <v>0</v>
      </c>
      <c r="AN105" s="53">
        <v>0</v>
      </c>
      <c r="AO105" s="53">
        <v>2962532.8</v>
      </c>
      <c r="AP105" s="53">
        <v>2932156.5</v>
      </c>
      <c r="AQ105" s="53">
        <v>0</v>
      </c>
      <c r="AR105" s="53">
        <v>0</v>
      </c>
      <c r="AS105" s="53">
        <v>0</v>
      </c>
      <c r="AT105" s="53">
        <v>0</v>
      </c>
      <c r="AU105" s="53">
        <f t="shared" si="198"/>
        <v>3239579.9</v>
      </c>
      <c r="AV105" s="53">
        <v>0</v>
      </c>
      <c r="AW105" s="53">
        <v>3239579.9</v>
      </c>
      <c r="AX105" s="53">
        <v>0</v>
      </c>
      <c r="AY105" s="53">
        <v>0</v>
      </c>
      <c r="AZ105" s="53">
        <f>BA105+BB105+BC105+BD105</f>
        <v>3132637.6</v>
      </c>
      <c r="BA105" s="53">
        <v>0</v>
      </c>
      <c r="BB105" s="53">
        <v>3132637.6</v>
      </c>
      <c r="BC105" s="53">
        <v>0</v>
      </c>
      <c r="BD105" s="53">
        <v>0</v>
      </c>
      <c r="BE105" s="53">
        <f>BF105+BG105+BH105+BI105</f>
        <v>3132637.6</v>
      </c>
      <c r="BF105" s="53">
        <v>0</v>
      </c>
      <c r="BG105" s="53">
        <v>3132637.6</v>
      </c>
      <c r="BH105" s="53">
        <v>0</v>
      </c>
      <c r="BI105" s="53">
        <v>0</v>
      </c>
      <c r="BJ105" s="53">
        <f>BK105+BL105+BM105+BN105</f>
        <v>3132637.6</v>
      </c>
      <c r="BK105" s="53">
        <f t="shared" si="136"/>
        <v>0</v>
      </c>
      <c r="BL105" s="53">
        <f t="shared" si="137"/>
        <v>3132637.6</v>
      </c>
      <c r="BM105" s="53">
        <f t="shared" si="138"/>
        <v>0</v>
      </c>
      <c r="BN105" s="53">
        <f t="shared" si="139"/>
        <v>0</v>
      </c>
      <c r="BO105" s="53">
        <f t="shared" si="98"/>
        <v>2962532.8</v>
      </c>
      <c r="BP105" s="53">
        <f t="shared" si="99"/>
        <v>2932156.5</v>
      </c>
      <c r="BQ105" s="53">
        <v>0</v>
      </c>
      <c r="BR105" s="53">
        <v>0</v>
      </c>
      <c r="BS105" s="53">
        <v>2962532.8</v>
      </c>
      <c r="BT105" s="53">
        <v>2932156.5</v>
      </c>
      <c r="BU105" s="53">
        <v>0</v>
      </c>
      <c r="BV105" s="53">
        <v>0</v>
      </c>
      <c r="BW105" s="53">
        <v>0</v>
      </c>
      <c r="BX105" s="53">
        <v>0</v>
      </c>
      <c r="BY105" s="53">
        <f>BZ105+CA105+CB105+CC105</f>
        <v>3239579.9</v>
      </c>
      <c r="BZ105" s="53">
        <v>0</v>
      </c>
      <c r="CA105" s="53">
        <v>3239579.9</v>
      </c>
      <c r="CB105" s="53">
        <v>0</v>
      </c>
      <c r="CC105" s="53">
        <v>0</v>
      </c>
      <c r="CD105" s="53">
        <f>CE105+CF105+CG105+CH105</f>
        <v>3132637.6</v>
      </c>
      <c r="CE105" s="53">
        <v>0</v>
      </c>
      <c r="CF105" s="53">
        <v>3132637.6</v>
      </c>
      <c r="CG105" s="53">
        <v>0</v>
      </c>
      <c r="CH105" s="53">
        <v>0</v>
      </c>
      <c r="CI105" s="53">
        <f t="shared" si="146"/>
        <v>3132637.6</v>
      </c>
      <c r="CJ105" s="53">
        <v>0</v>
      </c>
      <c r="CK105" s="53">
        <v>3132637.6</v>
      </c>
      <c r="CL105" s="53">
        <v>0</v>
      </c>
      <c r="CM105" s="53">
        <v>0</v>
      </c>
      <c r="CN105" s="53">
        <f t="shared" si="148"/>
        <v>3132637.6</v>
      </c>
      <c r="CO105" s="53">
        <f t="shared" si="149"/>
        <v>0</v>
      </c>
      <c r="CP105" s="53">
        <f t="shared" si="150"/>
        <v>3132637.6</v>
      </c>
      <c r="CQ105" s="53">
        <f t="shared" si="151"/>
        <v>0</v>
      </c>
      <c r="CR105" s="53">
        <f t="shared" si="152"/>
        <v>0</v>
      </c>
      <c r="CS105" s="53">
        <f t="shared" si="199"/>
        <v>2962532.8</v>
      </c>
      <c r="CT105" s="53">
        <v>0</v>
      </c>
      <c r="CU105" s="53">
        <v>2962532.8</v>
      </c>
      <c r="CV105" s="53">
        <v>0</v>
      </c>
      <c r="CW105" s="53">
        <v>0</v>
      </c>
      <c r="CX105" s="53">
        <f>CY105+CZ105+DA105+DB105</f>
        <v>3239579.9</v>
      </c>
      <c r="CY105" s="53">
        <v>0</v>
      </c>
      <c r="CZ105" s="53">
        <v>3239579.9</v>
      </c>
      <c r="DA105" s="53">
        <v>0</v>
      </c>
      <c r="DB105" s="53">
        <v>0</v>
      </c>
      <c r="DC105" s="53">
        <f>DD105+DE105+DF105+DG105</f>
        <v>3132637.6</v>
      </c>
      <c r="DD105" s="53">
        <v>0</v>
      </c>
      <c r="DE105" s="53">
        <v>3132637.6</v>
      </c>
      <c r="DF105" s="53">
        <v>0</v>
      </c>
      <c r="DG105" s="53">
        <v>0</v>
      </c>
      <c r="DH105" s="53">
        <f t="shared" si="202"/>
        <v>2962532.8</v>
      </c>
      <c r="DI105" s="53">
        <v>0</v>
      </c>
      <c r="DJ105" s="53">
        <v>2962532.8</v>
      </c>
      <c r="DK105" s="53">
        <v>0</v>
      </c>
      <c r="DL105" s="53">
        <v>0</v>
      </c>
      <c r="DM105" s="53">
        <f>DN105+DO105+DP105+DQ105</f>
        <v>3239579.9</v>
      </c>
      <c r="DN105" s="53">
        <v>0</v>
      </c>
      <c r="DO105" s="53">
        <v>3239579.9</v>
      </c>
      <c r="DP105" s="53">
        <v>0</v>
      </c>
      <c r="DQ105" s="53">
        <v>0</v>
      </c>
      <c r="DR105" s="53">
        <f t="shared" si="203"/>
        <v>3132637.6</v>
      </c>
      <c r="DS105" s="53">
        <v>0</v>
      </c>
      <c r="DT105" s="53">
        <v>3132637.6</v>
      </c>
      <c r="DU105" s="53">
        <v>0</v>
      </c>
      <c r="DV105" s="53">
        <v>0</v>
      </c>
      <c r="DW105" s="29"/>
      <c r="DX105" s="60"/>
    </row>
    <row r="106" spans="1:128" s="51" customFormat="1" ht="220.5" customHeight="1" x14ac:dyDescent="0.2">
      <c r="A106" s="39"/>
      <c r="B106" s="40">
        <v>405050000</v>
      </c>
      <c r="C106" s="41">
        <v>5</v>
      </c>
      <c r="D106" s="29" t="s">
        <v>18</v>
      </c>
      <c r="E106" s="42" t="s">
        <v>17</v>
      </c>
      <c r="F106" s="29" t="s">
        <v>16</v>
      </c>
      <c r="G106" s="29" t="s">
        <v>15</v>
      </c>
      <c r="H106" s="29" t="s">
        <v>14</v>
      </c>
      <c r="I106" s="29" t="s">
        <v>1</v>
      </c>
      <c r="J106" s="29" t="s">
        <v>1</v>
      </c>
      <c r="K106" s="29" t="s">
        <v>1</v>
      </c>
      <c r="L106" s="43" t="s">
        <v>1</v>
      </c>
      <c r="M106" s="29" t="s">
        <v>1</v>
      </c>
      <c r="N106" s="29" t="s">
        <v>1</v>
      </c>
      <c r="O106" s="29" t="s">
        <v>1</v>
      </c>
      <c r="P106" s="29" t="s">
        <v>1</v>
      </c>
      <c r="Q106" s="29" t="s">
        <v>1</v>
      </c>
      <c r="R106" s="29" t="s">
        <v>1</v>
      </c>
      <c r="S106" s="43" t="s">
        <v>1</v>
      </c>
      <c r="T106" s="29" t="s">
        <v>1</v>
      </c>
      <c r="U106" s="29" t="s">
        <v>1</v>
      </c>
      <c r="V106" s="29" t="s">
        <v>1</v>
      </c>
      <c r="W106" s="29" t="s">
        <v>1</v>
      </c>
      <c r="X106" s="29" t="s">
        <v>1</v>
      </c>
      <c r="Y106" s="29" t="s">
        <v>1</v>
      </c>
      <c r="Z106" s="29" t="s">
        <v>1</v>
      </c>
      <c r="AA106" s="29" t="s">
        <v>1</v>
      </c>
      <c r="AB106" s="29" t="s">
        <v>1</v>
      </c>
      <c r="AC106" s="29" t="s">
        <v>13</v>
      </c>
      <c r="AD106" s="29" t="s">
        <v>12</v>
      </c>
      <c r="AE106" s="29" t="s">
        <v>11</v>
      </c>
      <c r="AF106" s="29" t="s">
        <v>10</v>
      </c>
      <c r="AG106" s="29" t="s">
        <v>9</v>
      </c>
      <c r="AH106" s="29" t="s">
        <v>8</v>
      </c>
      <c r="AI106" s="42" t="s">
        <v>7</v>
      </c>
      <c r="AJ106" s="42" t="s">
        <v>6</v>
      </c>
      <c r="AK106" s="53">
        <f t="shared" si="94"/>
        <v>407995</v>
      </c>
      <c r="AL106" s="53">
        <f t="shared" si="95"/>
        <v>407932.1</v>
      </c>
      <c r="AM106" s="53">
        <v>403915</v>
      </c>
      <c r="AN106" s="53">
        <v>403852.79999999999</v>
      </c>
      <c r="AO106" s="53">
        <v>4080</v>
      </c>
      <c r="AP106" s="53">
        <v>4079.3</v>
      </c>
      <c r="AQ106" s="53">
        <v>0</v>
      </c>
      <c r="AR106" s="53">
        <v>0</v>
      </c>
      <c r="AS106" s="53">
        <v>0</v>
      </c>
      <c r="AT106" s="53">
        <v>0</v>
      </c>
      <c r="AU106" s="53">
        <f t="shared" si="198"/>
        <v>475535.3</v>
      </c>
      <c r="AV106" s="53">
        <v>470780</v>
      </c>
      <c r="AW106" s="53">
        <v>4755.3</v>
      </c>
      <c r="AX106" s="53">
        <v>0</v>
      </c>
      <c r="AY106" s="53">
        <v>0</v>
      </c>
      <c r="AZ106" s="53">
        <f>BA106+BB106+BC106+BD106</f>
        <v>475535.30000000005</v>
      </c>
      <c r="BA106" s="53">
        <v>470779.9</v>
      </c>
      <c r="BB106" s="53">
        <v>4755.3999999999996</v>
      </c>
      <c r="BC106" s="53">
        <v>0</v>
      </c>
      <c r="BD106" s="53">
        <v>0</v>
      </c>
      <c r="BE106" s="53">
        <f>BF106+BG106+BH106+BI106</f>
        <v>453216.9</v>
      </c>
      <c r="BF106" s="53">
        <v>448684.7</v>
      </c>
      <c r="BG106" s="53">
        <v>4532.2</v>
      </c>
      <c r="BH106" s="53">
        <v>0</v>
      </c>
      <c r="BI106" s="53">
        <v>0</v>
      </c>
      <c r="BJ106" s="53">
        <f>BK106+BL106+BM106+BN106</f>
        <v>453216.9</v>
      </c>
      <c r="BK106" s="53">
        <f t="shared" si="136"/>
        <v>448684.7</v>
      </c>
      <c r="BL106" s="53">
        <f t="shared" si="137"/>
        <v>4532.2</v>
      </c>
      <c r="BM106" s="53">
        <f t="shared" si="138"/>
        <v>0</v>
      </c>
      <c r="BN106" s="53">
        <f t="shared" si="139"/>
        <v>0</v>
      </c>
      <c r="BO106" s="53">
        <f t="shared" si="98"/>
        <v>407995</v>
      </c>
      <c r="BP106" s="53">
        <f t="shared" si="99"/>
        <v>407932.1</v>
      </c>
      <c r="BQ106" s="53">
        <v>403915</v>
      </c>
      <c r="BR106" s="53">
        <v>403852.79999999999</v>
      </c>
      <c r="BS106" s="53">
        <v>4080</v>
      </c>
      <c r="BT106" s="53">
        <v>4079.3</v>
      </c>
      <c r="BU106" s="53">
        <v>0</v>
      </c>
      <c r="BV106" s="53">
        <v>0</v>
      </c>
      <c r="BW106" s="53">
        <v>0</v>
      </c>
      <c r="BX106" s="53">
        <v>0</v>
      </c>
      <c r="BY106" s="53">
        <f>BZ106+CA106+CB106+CC106</f>
        <v>475535.3</v>
      </c>
      <c r="BZ106" s="53">
        <v>470780</v>
      </c>
      <c r="CA106" s="53">
        <v>4755.3</v>
      </c>
      <c r="CB106" s="53">
        <v>0</v>
      </c>
      <c r="CC106" s="53">
        <v>0</v>
      </c>
      <c r="CD106" s="53">
        <f>CE106+CF106+CG106+CH106</f>
        <v>475535.30000000005</v>
      </c>
      <c r="CE106" s="53">
        <v>470779.9</v>
      </c>
      <c r="CF106" s="53">
        <v>4755.3999999999996</v>
      </c>
      <c r="CG106" s="53">
        <v>0</v>
      </c>
      <c r="CH106" s="53">
        <v>0</v>
      </c>
      <c r="CI106" s="53">
        <f t="shared" si="146"/>
        <v>453216.93100000004</v>
      </c>
      <c r="CJ106" s="53">
        <v>448684.73100000003</v>
      </c>
      <c r="CK106" s="53">
        <v>4532.2</v>
      </c>
      <c r="CL106" s="53">
        <v>0</v>
      </c>
      <c r="CM106" s="53">
        <v>0</v>
      </c>
      <c r="CN106" s="53">
        <f t="shared" si="148"/>
        <v>453216.93100000004</v>
      </c>
      <c r="CO106" s="53">
        <f t="shared" si="149"/>
        <v>448684.73100000003</v>
      </c>
      <c r="CP106" s="53">
        <f t="shared" si="150"/>
        <v>4532.2</v>
      </c>
      <c r="CQ106" s="53">
        <f t="shared" si="151"/>
        <v>0</v>
      </c>
      <c r="CR106" s="53">
        <f t="shared" si="152"/>
        <v>0</v>
      </c>
      <c r="CS106" s="53">
        <f t="shared" si="199"/>
        <v>407995</v>
      </c>
      <c r="CT106" s="53">
        <v>403915</v>
      </c>
      <c r="CU106" s="53">
        <v>4080</v>
      </c>
      <c r="CV106" s="53">
        <v>0</v>
      </c>
      <c r="CW106" s="53">
        <v>0</v>
      </c>
      <c r="CX106" s="53">
        <f>CY106+CZ106+DA106+DB106</f>
        <v>475535.3</v>
      </c>
      <c r="CY106" s="53">
        <v>470780</v>
      </c>
      <c r="CZ106" s="53">
        <v>4755.3</v>
      </c>
      <c r="DA106" s="53">
        <v>0</v>
      </c>
      <c r="DB106" s="53">
        <v>0</v>
      </c>
      <c r="DC106" s="53">
        <f>DD106+DE106+DF106+DG106</f>
        <v>475535.30000000005</v>
      </c>
      <c r="DD106" s="53">
        <v>470779.9</v>
      </c>
      <c r="DE106" s="53">
        <v>4755.3999999999996</v>
      </c>
      <c r="DF106" s="53">
        <v>0</v>
      </c>
      <c r="DG106" s="53">
        <v>0</v>
      </c>
      <c r="DH106" s="53">
        <f t="shared" si="202"/>
        <v>407995</v>
      </c>
      <c r="DI106" s="53">
        <v>403915</v>
      </c>
      <c r="DJ106" s="53">
        <v>4080</v>
      </c>
      <c r="DK106" s="53">
        <v>0</v>
      </c>
      <c r="DL106" s="53">
        <v>0</v>
      </c>
      <c r="DM106" s="53">
        <f>DN106+DO106+DP106+DQ106</f>
        <v>475535.3</v>
      </c>
      <c r="DN106" s="53">
        <v>470780</v>
      </c>
      <c r="DO106" s="53">
        <v>4755.3</v>
      </c>
      <c r="DP106" s="53">
        <v>0</v>
      </c>
      <c r="DQ106" s="53">
        <v>0</v>
      </c>
      <c r="DR106" s="53">
        <f t="shared" si="203"/>
        <v>475535.30000000005</v>
      </c>
      <c r="DS106" s="53">
        <v>470779.9</v>
      </c>
      <c r="DT106" s="53">
        <v>4755.3999999999996</v>
      </c>
      <c r="DU106" s="53">
        <v>0</v>
      </c>
      <c r="DV106" s="53">
        <v>0</v>
      </c>
      <c r="DW106" s="29"/>
      <c r="DX106" s="41"/>
    </row>
    <row r="107" spans="1:128" ht="41.25" customHeight="1" x14ac:dyDescent="0.2">
      <c r="A107" s="77"/>
      <c r="B107" s="78">
        <v>407000000</v>
      </c>
      <c r="C107" s="28">
        <v>5</v>
      </c>
      <c r="D107" s="29" t="s">
        <v>670</v>
      </c>
      <c r="E107" s="30">
        <v>3600</v>
      </c>
      <c r="F107" s="30" t="s">
        <v>2</v>
      </c>
      <c r="G107" s="30" t="s">
        <v>2</v>
      </c>
      <c r="H107" s="30" t="s">
        <v>2</v>
      </c>
      <c r="I107" s="30" t="s">
        <v>2</v>
      </c>
      <c r="J107" s="30" t="s">
        <v>2</v>
      </c>
      <c r="K107" s="30" t="s">
        <v>2</v>
      </c>
      <c r="L107" s="31" t="s">
        <v>2</v>
      </c>
      <c r="M107" s="30" t="s">
        <v>2</v>
      </c>
      <c r="N107" s="30" t="s">
        <v>2</v>
      </c>
      <c r="O107" s="30" t="s">
        <v>2</v>
      </c>
      <c r="P107" s="30" t="s">
        <v>2</v>
      </c>
      <c r="Q107" s="30" t="s">
        <v>2</v>
      </c>
      <c r="R107" s="30" t="s">
        <v>2</v>
      </c>
      <c r="S107" s="31" t="s">
        <v>2</v>
      </c>
      <c r="T107" s="30" t="s">
        <v>2</v>
      </c>
      <c r="U107" s="30" t="s">
        <v>2</v>
      </c>
      <c r="V107" s="30" t="s">
        <v>2</v>
      </c>
      <c r="W107" s="30" t="s">
        <v>2</v>
      </c>
      <c r="X107" s="30" t="s">
        <v>2</v>
      </c>
      <c r="Y107" s="30" t="s">
        <v>2</v>
      </c>
      <c r="Z107" s="30" t="s">
        <v>2</v>
      </c>
      <c r="AA107" s="30" t="s">
        <v>2</v>
      </c>
      <c r="AB107" s="30" t="s">
        <v>2</v>
      </c>
      <c r="AC107" s="30" t="s">
        <v>2</v>
      </c>
      <c r="AD107" s="30" t="s">
        <v>2</v>
      </c>
      <c r="AE107" s="30" t="s">
        <v>2</v>
      </c>
      <c r="AF107" s="2" t="s">
        <v>681</v>
      </c>
      <c r="AG107" s="2" t="s">
        <v>682</v>
      </c>
      <c r="AH107" s="2" t="s">
        <v>683</v>
      </c>
      <c r="AI107" s="30" t="s">
        <v>2</v>
      </c>
      <c r="AJ107" s="30" t="s">
        <v>2</v>
      </c>
      <c r="AK107" s="30">
        <f t="shared" si="94"/>
        <v>0</v>
      </c>
      <c r="AL107" s="30">
        <f t="shared" si="95"/>
        <v>0</v>
      </c>
      <c r="AM107" s="76">
        <v>0</v>
      </c>
      <c r="AN107" s="76">
        <v>0</v>
      </c>
      <c r="AO107" s="76">
        <v>0</v>
      </c>
      <c r="AP107" s="76">
        <v>0</v>
      </c>
      <c r="AQ107" s="76">
        <v>0</v>
      </c>
      <c r="AR107" s="76">
        <v>0</v>
      </c>
      <c r="AS107" s="76">
        <v>0</v>
      </c>
      <c r="AT107" s="76">
        <v>0</v>
      </c>
      <c r="AU107" s="76">
        <f t="shared" si="198"/>
        <v>0</v>
      </c>
      <c r="AV107" s="76">
        <v>0</v>
      </c>
      <c r="AW107" s="76">
        <v>0</v>
      </c>
      <c r="AX107" s="76">
        <v>0</v>
      </c>
      <c r="AY107" s="76">
        <v>0</v>
      </c>
      <c r="AZ107" s="76">
        <f>BA107+BB107+BC107+BD107</f>
        <v>350000</v>
      </c>
      <c r="BA107" s="76">
        <v>0</v>
      </c>
      <c r="BB107" s="76">
        <v>0</v>
      </c>
      <c r="BC107" s="76">
        <v>0</v>
      </c>
      <c r="BD107" s="76">
        <v>350000</v>
      </c>
      <c r="BE107" s="76">
        <f>BF107+BG107+BH107+BI107</f>
        <v>650000</v>
      </c>
      <c r="BF107" s="76">
        <v>0</v>
      </c>
      <c r="BG107" s="76">
        <v>0</v>
      </c>
      <c r="BH107" s="76">
        <v>0</v>
      </c>
      <c r="BI107" s="76">
        <v>650000</v>
      </c>
      <c r="BJ107" s="76">
        <f>BK107+BL107+BM107+BN107</f>
        <v>650000</v>
      </c>
      <c r="BK107" s="76">
        <f t="shared" si="136"/>
        <v>0</v>
      </c>
      <c r="BL107" s="76">
        <f t="shared" si="137"/>
        <v>0</v>
      </c>
      <c r="BM107" s="76">
        <f t="shared" si="138"/>
        <v>0</v>
      </c>
      <c r="BN107" s="76">
        <f t="shared" si="139"/>
        <v>650000</v>
      </c>
      <c r="BO107" s="76">
        <f t="shared" si="98"/>
        <v>0</v>
      </c>
      <c r="BP107" s="76">
        <f t="shared" si="99"/>
        <v>0</v>
      </c>
      <c r="BQ107" s="76">
        <v>0</v>
      </c>
      <c r="BR107" s="76">
        <v>0</v>
      </c>
      <c r="BS107" s="76">
        <v>0</v>
      </c>
      <c r="BT107" s="76">
        <v>0</v>
      </c>
      <c r="BU107" s="76">
        <v>0</v>
      </c>
      <c r="BV107" s="76">
        <v>0</v>
      </c>
      <c r="BW107" s="76">
        <v>0</v>
      </c>
      <c r="BX107" s="76">
        <v>0</v>
      </c>
      <c r="BY107" s="76">
        <f>BZ107+CA107+CB107+CC107</f>
        <v>0</v>
      </c>
      <c r="BZ107" s="76">
        <v>0</v>
      </c>
      <c r="CA107" s="76">
        <v>0</v>
      </c>
      <c r="CB107" s="76">
        <v>0</v>
      </c>
      <c r="CC107" s="76">
        <v>0</v>
      </c>
      <c r="CD107" s="76">
        <f>CE107+CF107+CG107+CH107</f>
        <v>350000</v>
      </c>
      <c r="CE107" s="76">
        <v>0</v>
      </c>
      <c r="CF107" s="76">
        <v>0</v>
      </c>
      <c r="CG107" s="76">
        <v>0</v>
      </c>
      <c r="CH107" s="76">
        <v>350000</v>
      </c>
      <c r="CI107" s="76">
        <f t="shared" si="146"/>
        <v>650000</v>
      </c>
      <c r="CJ107" s="76">
        <v>0</v>
      </c>
      <c r="CK107" s="76">
        <v>0</v>
      </c>
      <c r="CL107" s="76">
        <v>0</v>
      </c>
      <c r="CM107" s="76">
        <v>650000</v>
      </c>
      <c r="CN107" s="76">
        <f t="shared" si="148"/>
        <v>650000</v>
      </c>
      <c r="CO107" s="76">
        <f t="shared" si="149"/>
        <v>0</v>
      </c>
      <c r="CP107" s="76">
        <f t="shared" si="150"/>
        <v>0</v>
      </c>
      <c r="CQ107" s="76">
        <f t="shared" si="151"/>
        <v>0</v>
      </c>
      <c r="CR107" s="76">
        <f>CM107</f>
        <v>650000</v>
      </c>
      <c r="CS107" s="76">
        <f t="shared" si="199"/>
        <v>0</v>
      </c>
      <c r="CT107" s="76">
        <v>0</v>
      </c>
      <c r="CU107" s="76">
        <v>0</v>
      </c>
      <c r="CV107" s="76">
        <v>0</v>
      </c>
      <c r="CW107" s="76">
        <v>0</v>
      </c>
      <c r="CX107" s="76">
        <f>CY107+CZ107+DA107+DB107</f>
        <v>0</v>
      </c>
      <c r="CY107" s="76">
        <v>0</v>
      </c>
      <c r="CZ107" s="76">
        <v>0</v>
      </c>
      <c r="DA107" s="76">
        <v>0</v>
      </c>
      <c r="DB107" s="76">
        <v>0</v>
      </c>
      <c r="DC107" s="76">
        <f>DD107+DE107+DF107+DG107</f>
        <v>350000</v>
      </c>
      <c r="DD107" s="76">
        <v>0</v>
      </c>
      <c r="DE107" s="76">
        <v>0</v>
      </c>
      <c r="DF107" s="76">
        <v>0</v>
      </c>
      <c r="DG107" s="76">
        <v>350000</v>
      </c>
      <c r="DH107" s="76">
        <f t="shared" si="202"/>
        <v>0</v>
      </c>
      <c r="DI107" s="76">
        <v>0</v>
      </c>
      <c r="DJ107" s="76">
        <v>0</v>
      </c>
      <c r="DK107" s="76">
        <v>0</v>
      </c>
      <c r="DL107" s="76">
        <v>0</v>
      </c>
      <c r="DM107" s="76">
        <f>DN107+DO107+DP107+DQ107</f>
        <v>0</v>
      </c>
      <c r="DN107" s="76">
        <v>0</v>
      </c>
      <c r="DO107" s="76">
        <v>0</v>
      </c>
      <c r="DP107" s="76">
        <v>0</v>
      </c>
      <c r="DQ107" s="76">
        <v>0</v>
      </c>
      <c r="DR107" s="76">
        <f t="shared" si="203"/>
        <v>350000</v>
      </c>
      <c r="DS107" s="76">
        <v>0</v>
      </c>
      <c r="DT107" s="76">
        <v>0</v>
      </c>
      <c r="DU107" s="76">
        <v>0</v>
      </c>
      <c r="DV107" s="76">
        <v>350000</v>
      </c>
      <c r="DW107" s="38"/>
      <c r="DX107" s="79"/>
    </row>
    <row r="108" spans="1:128" s="81" customFormat="1" ht="25.5" x14ac:dyDescent="0.2">
      <c r="A108" s="77"/>
      <c r="B108" s="78">
        <v>1000000000</v>
      </c>
      <c r="C108" s="28">
        <v>5</v>
      </c>
      <c r="D108" s="80" t="s">
        <v>671</v>
      </c>
      <c r="E108" s="30">
        <v>10600</v>
      </c>
      <c r="F108" s="30" t="s">
        <v>2</v>
      </c>
      <c r="G108" s="30" t="s">
        <v>2</v>
      </c>
      <c r="H108" s="30" t="s">
        <v>2</v>
      </c>
      <c r="I108" s="30" t="s">
        <v>2</v>
      </c>
      <c r="J108" s="30" t="s">
        <v>2</v>
      </c>
      <c r="K108" s="30" t="s">
        <v>2</v>
      </c>
      <c r="L108" s="31" t="s">
        <v>2</v>
      </c>
      <c r="M108" s="30" t="s">
        <v>2</v>
      </c>
      <c r="N108" s="30" t="s">
        <v>2</v>
      </c>
      <c r="O108" s="30" t="s">
        <v>2</v>
      </c>
      <c r="P108" s="30" t="s">
        <v>2</v>
      </c>
      <c r="Q108" s="30" t="s">
        <v>2</v>
      </c>
      <c r="R108" s="30" t="s">
        <v>2</v>
      </c>
      <c r="S108" s="31" t="s">
        <v>2</v>
      </c>
      <c r="T108" s="30" t="s">
        <v>2</v>
      </c>
      <c r="U108" s="30" t="s">
        <v>2</v>
      </c>
      <c r="V108" s="30" t="s">
        <v>2</v>
      </c>
      <c r="W108" s="30" t="s">
        <v>2</v>
      </c>
      <c r="X108" s="30" t="s">
        <v>2</v>
      </c>
      <c r="Y108" s="30" t="s">
        <v>2</v>
      </c>
      <c r="Z108" s="30" t="s">
        <v>2</v>
      </c>
      <c r="AA108" s="30" t="s">
        <v>2</v>
      </c>
      <c r="AB108" s="30" t="s">
        <v>2</v>
      </c>
      <c r="AC108" s="30" t="s">
        <v>2</v>
      </c>
      <c r="AD108" s="30" t="s">
        <v>2</v>
      </c>
      <c r="AE108" s="30" t="s">
        <v>2</v>
      </c>
      <c r="AF108" s="30" t="s">
        <v>2</v>
      </c>
      <c r="AG108" s="30" t="s">
        <v>2</v>
      </c>
      <c r="AH108" s="30" t="s">
        <v>2</v>
      </c>
      <c r="AI108" s="30" t="s">
        <v>2</v>
      </c>
      <c r="AJ108" s="30" t="s">
        <v>2</v>
      </c>
      <c r="AK108" s="76">
        <f t="shared" si="94"/>
        <v>25281766.499999996</v>
      </c>
      <c r="AL108" s="76">
        <f t="shared" si="95"/>
        <v>24786624</v>
      </c>
      <c r="AM108" s="76">
        <f t="shared" ref="AM108:AT108" si="204">AM15+AM68+AM79+AM87+AM102+AM107</f>
        <v>3830406.5999999996</v>
      </c>
      <c r="AN108" s="76">
        <f t="shared" si="204"/>
        <v>3810189.5999999996</v>
      </c>
      <c r="AO108" s="76">
        <f t="shared" si="204"/>
        <v>10539061.299999999</v>
      </c>
      <c r="AP108" s="76">
        <f t="shared" si="204"/>
        <v>10407617.800000001</v>
      </c>
      <c r="AQ108" s="76">
        <f t="shared" si="204"/>
        <v>14357</v>
      </c>
      <c r="AR108" s="76">
        <f t="shared" si="204"/>
        <v>13826.4</v>
      </c>
      <c r="AS108" s="76">
        <f t="shared" si="204"/>
        <v>10897941.599999998</v>
      </c>
      <c r="AT108" s="76">
        <f t="shared" si="204"/>
        <v>10554990.199999997</v>
      </c>
      <c r="AU108" s="76">
        <f>AU102+AU87+AU79+AU68+AU15</f>
        <v>27420864.800000001</v>
      </c>
      <c r="AV108" s="76">
        <f>AV102+AV87+AV79+AV68+AV15</f>
        <v>3198229.5</v>
      </c>
      <c r="AW108" s="76">
        <f>AW102+AW87+AW79+AW68+AW15</f>
        <v>12176989.399999999</v>
      </c>
      <c r="AX108" s="76">
        <f>AX102+AX87+AX79+AX68+AX15</f>
        <v>29405</v>
      </c>
      <c r="AY108" s="76">
        <f>AY102+AY87+AY79+AY68+AY15</f>
        <v>12016240.900000002</v>
      </c>
      <c r="AZ108" s="76">
        <f>AZ102+AZ87+AZ79+AZ68+AZ15+AZ107</f>
        <v>23624138.900000002</v>
      </c>
      <c r="BA108" s="76">
        <f>BA102+BA87+BA79+BA68+BA15</f>
        <v>1776856.5</v>
      </c>
      <c r="BB108" s="76">
        <f>BB102+BB87+BB79+BB68+BB15</f>
        <v>9645572.8000000007</v>
      </c>
      <c r="BC108" s="76">
        <f>BC102+BC87+BC79+BC68+BC15</f>
        <v>13644.8</v>
      </c>
      <c r="BD108" s="76">
        <f>BD102+BD87+BD79+BD68+BD15+BD107</f>
        <v>12188064.800000003</v>
      </c>
      <c r="BE108" s="76">
        <f>BE102+BE87+BE79+BE68+BE15+BE107</f>
        <v>22183580.800000001</v>
      </c>
      <c r="BF108" s="76">
        <f>BF102+BF87+BF79+BF68+BF15</f>
        <v>1016973.3999999999</v>
      </c>
      <c r="BG108" s="76">
        <f>BG102+BG87+BG79+BG68+BG15</f>
        <v>8344632.7000000011</v>
      </c>
      <c r="BH108" s="76">
        <f>BH102+BH87+BH79+BH68+BH15</f>
        <v>13644.8</v>
      </c>
      <c r="BI108" s="76">
        <f>BI102+BI87+BI79+BI68+BI15+BI107</f>
        <v>12808329.899999999</v>
      </c>
      <c r="BJ108" s="76">
        <f>BJ102+BJ87+BJ79+BJ68+BJ15+BJ107</f>
        <v>22183580.800000001</v>
      </c>
      <c r="BK108" s="76">
        <f>BK102+BK87+BK79+BK68+BK15</f>
        <v>1016973.3999999999</v>
      </c>
      <c r="BL108" s="76">
        <f>BL102+BL87+BL79+BL68+BL15</f>
        <v>8344632.7000000011</v>
      </c>
      <c r="BM108" s="76">
        <f>BM102+BM87+BM79+BM68+BM15</f>
        <v>13644.8</v>
      </c>
      <c r="BN108" s="76">
        <f>BN102+BN87+BN79+BN68+BN15+BN107</f>
        <v>12808329.899999999</v>
      </c>
      <c r="BO108" s="76">
        <f>BO102+BO87+BO79+BO68+BO15</f>
        <v>22036846.999999993</v>
      </c>
      <c r="BP108" s="76">
        <f>BP102+BP87+BP79+BP68+BP15</f>
        <v>21608617</v>
      </c>
      <c r="BQ108" s="76">
        <f t="shared" ref="BQ108:BX108" si="205">BQ102+BQ87+BQ79+BQ68+BQ15+BQ107</f>
        <v>2807289.0999999996</v>
      </c>
      <c r="BR108" s="76">
        <f t="shared" si="205"/>
        <v>2787072.1</v>
      </c>
      <c r="BS108" s="76">
        <f t="shared" si="205"/>
        <v>8873944</v>
      </c>
      <c r="BT108" s="76">
        <f t="shared" si="205"/>
        <v>8742735.7999999989</v>
      </c>
      <c r="BU108" s="76">
        <f t="shared" si="205"/>
        <v>14357</v>
      </c>
      <c r="BV108" s="76">
        <f t="shared" si="205"/>
        <v>13826.4</v>
      </c>
      <c r="BW108" s="76">
        <f t="shared" si="205"/>
        <v>10341256.899999997</v>
      </c>
      <c r="BX108" s="76">
        <f t="shared" si="205"/>
        <v>10064982.699999997</v>
      </c>
      <c r="BY108" s="76">
        <f>BY102+BY87+BY79+BY68+BY15</f>
        <v>21838028.199999999</v>
      </c>
      <c r="BZ108" s="76">
        <f>BZ102+BZ87+BZ79+BZ68+BZ15</f>
        <v>1477279.9000000001</v>
      </c>
      <c r="CA108" s="76">
        <f>CA102+CA87+CA79+CA68+CA15</f>
        <v>9357746</v>
      </c>
      <c r="CB108" s="76">
        <f>CB102+CB87+CB79+CB68+CB15</f>
        <v>29405</v>
      </c>
      <c r="CC108" s="76">
        <f>CC102+CC87+CC79+CC68+CC15</f>
        <v>10973597.300000001</v>
      </c>
      <c r="CD108" s="76">
        <f>CD102+CD87+CD79+CD68+CD15+CD107</f>
        <v>20618905.400000006</v>
      </c>
      <c r="CE108" s="76">
        <f>CE102+CE87+CE79+CE68+CE15</f>
        <v>1316490.3</v>
      </c>
      <c r="CF108" s="76">
        <f>CF102+CF87+CF79+CF68+CF15</f>
        <v>8104707.6000000015</v>
      </c>
      <c r="CG108" s="76">
        <f>CG102+CG87+CG79+CG68+CG15</f>
        <v>13644.8</v>
      </c>
      <c r="CH108" s="76">
        <f>CH102+CH87+CH79+CH68+CH15+CH107</f>
        <v>11184062.700000001</v>
      </c>
      <c r="CI108" s="76">
        <f>CI102+CI87+CI79+CI68+CI15+CI107</f>
        <v>20732770.831</v>
      </c>
      <c r="CJ108" s="76">
        <f>CJ102+CJ87+CJ79+CJ68+CJ15</f>
        <v>1016973.4310000001</v>
      </c>
      <c r="CK108" s="76">
        <f>CK102+CK87+CK79+CK68+CK15</f>
        <v>8101859.8000000017</v>
      </c>
      <c r="CL108" s="76">
        <f>CL102+CL87+CL79+CL68+CL15</f>
        <v>13644.8</v>
      </c>
      <c r="CM108" s="76">
        <f>CM102+CM87+CM79+CM68+CM15+CM107</f>
        <v>11600292.799999999</v>
      </c>
      <c r="CN108" s="76">
        <f>CN102+CN87+CN79+CN68+CN15+CN107</f>
        <v>20732770.831</v>
      </c>
      <c r="CO108" s="76">
        <f>CO102+CO87+CO79+CO68+CO15</f>
        <v>1016973.4310000001</v>
      </c>
      <c r="CP108" s="76">
        <f>CP102+CP87+CP79+CP68+CP15</f>
        <v>8101859.8000000017</v>
      </c>
      <c r="CQ108" s="76">
        <f>CQ102+CQ87+CQ79+CQ68+CQ15</f>
        <v>13644.8</v>
      </c>
      <c r="CR108" s="76">
        <f>CR102+CR87+CR79+CR68+CR15+CR107</f>
        <v>11600292.799999999</v>
      </c>
      <c r="CS108" s="76">
        <f t="shared" si="199"/>
        <v>25281766.5</v>
      </c>
      <c r="CT108" s="76">
        <f t="shared" ref="CT108:DG108" si="206">CT102+CT87+CT79+CT68+CT15+CT107</f>
        <v>3830406.5999999996</v>
      </c>
      <c r="CU108" s="76">
        <f t="shared" si="206"/>
        <v>10539061.300000001</v>
      </c>
      <c r="CV108" s="76">
        <f t="shared" si="206"/>
        <v>14357</v>
      </c>
      <c r="CW108" s="76">
        <f t="shared" si="206"/>
        <v>10897941.599999998</v>
      </c>
      <c r="CX108" s="76">
        <f t="shared" si="206"/>
        <v>42728402.199999988</v>
      </c>
      <c r="CY108" s="76">
        <f t="shared" si="206"/>
        <v>3885498.8000000003</v>
      </c>
      <c r="CZ108" s="76">
        <f t="shared" si="206"/>
        <v>14522293.899999999</v>
      </c>
      <c r="DA108" s="76">
        <f t="shared" si="206"/>
        <v>29405</v>
      </c>
      <c r="DB108" s="76">
        <f t="shared" si="206"/>
        <v>24291204.499999989</v>
      </c>
      <c r="DC108" s="76">
        <f t="shared" si="206"/>
        <v>23774887.000000004</v>
      </c>
      <c r="DD108" s="76">
        <f t="shared" si="206"/>
        <v>1776856.5</v>
      </c>
      <c r="DE108" s="76">
        <f t="shared" si="206"/>
        <v>9766171.3000000007</v>
      </c>
      <c r="DF108" s="76">
        <f t="shared" si="206"/>
        <v>13644.8</v>
      </c>
      <c r="DG108" s="76">
        <f t="shared" si="206"/>
        <v>12218214.400000002</v>
      </c>
      <c r="DH108" s="76">
        <f t="shared" si="202"/>
        <v>22036846.999999996</v>
      </c>
      <c r="DI108" s="76">
        <f>DI102+DI87+DI79+DI68+DI15+DI107</f>
        <v>2807289.0999999996</v>
      </c>
      <c r="DJ108" s="76">
        <f>DJ102+DJ87+DJ79+DJ68+DJ15+DJ107</f>
        <v>8873944</v>
      </c>
      <c r="DK108" s="76">
        <f>DK102+DK87+DK79+DK68+DK15+DK107</f>
        <v>14357</v>
      </c>
      <c r="DL108" s="76">
        <f>DL102+DL87+DL79+DL68+DL15+DL107</f>
        <v>10341256.899999997</v>
      </c>
      <c r="DM108" s="76">
        <f>DM102+DM87+DM79+DM68+DM15</f>
        <v>36373437.203999996</v>
      </c>
      <c r="DN108" s="76">
        <f>DN102+DN87+DN79+DN68+DN15</f>
        <v>2164549.2039999999</v>
      </c>
      <c r="DO108" s="76">
        <f>DO102+DO87+DO79+DO68+DO15</f>
        <v>11157460.6</v>
      </c>
      <c r="DP108" s="76">
        <f>DP102+DP87+DP79+DP68+DP15</f>
        <v>29405</v>
      </c>
      <c r="DQ108" s="76">
        <f>DQ102+DQ87+DQ79+DQ68+DQ15</f>
        <v>23022022.399999995</v>
      </c>
      <c r="DR108" s="76">
        <f t="shared" si="203"/>
        <v>20618905.400000006</v>
      </c>
      <c r="DS108" s="76">
        <f>DS107+DS102+DS87+DS79+DS68+DS15</f>
        <v>1316490.3</v>
      </c>
      <c r="DT108" s="76">
        <f>DT107+DT102+DT87+DT79+DT68+DT15</f>
        <v>8104707.6000000015</v>
      </c>
      <c r="DU108" s="76">
        <f>DU107+DU102+DU87+DU79+DU68+DU15</f>
        <v>13644.8</v>
      </c>
      <c r="DV108" s="76">
        <f>DV107+DV102+DV87+DV79+DV68+DV15</f>
        <v>11184062.700000001</v>
      </c>
      <c r="DW108" s="38"/>
      <c r="DX108" s="36" t="s">
        <v>5</v>
      </c>
    </row>
    <row r="109" spans="1:128" ht="25.5" x14ac:dyDescent="0.2">
      <c r="A109" s="77"/>
      <c r="B109" s="78"/>
      <c r="C109" s="82">
        <v>5</v>
      </c>
      <c r="D109" s="83" t="s">
        <v>4</v>
      </c>
      <c r="E109" s="27" t="s">
        <v>3</v>
      </c>
      <c r="F109" s="27" t="s">
        <v>2</v>
      </c>
      <c r="G109" s="27" t="s">
        <v>2</v>
      </c>
      <c r="H109" s="27" t="s">
        <v>2</v>
      </c>
      <c r="I109" s="27" t="s">
        <v>2</v>
      </c>
      <c r="J109" s="27" t="s">
        <v>2</v>
      </c>
      <c r="K109" s="27" t="s">
        <v>2</v>
      </c>
      <c r="L109" s="84" t="s">
        <v>2</v>
      </c>
      <c r="M109" s="27" t="s">
        <v>2</v>
      </c>
      <c r="N109" s="27" t="s">
        <v>2</v>
      </c>
      <c r="O109" s="27" t="s">
        <v>2</v>
      </c>
      <c r="P109" s="27" t="s">
        <v>2</v>
      </c>
      <c r="Q109" s="27" t="s">
        <v>2</v>
      </c>
      <c r="R109" s="27" t="s">
        <v>2</v>
      </c>
      <c r="S109" s="84" t="s">
        <v>2</v>
      </c>
      <c r="T109" s="27" t="s">
        <v>2</v>
      </c>
      <c r="U109" s="27" t="s">
        <v>2</v>
      </c>
      <c r="V109" s="27" t="s">
        <v>2</v>
      </c>
      <c r="W109" s="27" t="s">
        <v>2</v>
      </c>
      <c r="X109" s="27" t="s">
        <v>2</v>
      </c>
      <c r="Y109" s="27" t="s">
        <v>2</v>
      </c>
      <c r="Z109" s="27" t="s">
        <v>2</v>
      </c>
      <c r="AA109" s="27" t="s">
        <v>2</v>
      </c>
      <c r="AB109" s="27" t="s">
        <v>2</v>
      </c>
      <c r="AC109" s="27" t="s">
        <v>2</v>
      </c>
      <c r="AD109" s="27" t="s">
        <v>2</v>
      </c>
      <c r="AE109" s="27" t="s">
        <v>2</v>
      </c>
      <c r="AF109" s="27" t="s">
        <v>2</v>
      </c>
      <c r="AG109" s="27" t="s">
        <v>2</v>
      </c>
      <c r="AH109" s="27" t="s">
        <v>2</v>
      </c>
      <c r="AI109" s="85" t="s">
        <v>2</v>
      </c>
      <c r="AJ109" s="86" t="s">
        <v>2</v>
      </c>
      <c r="AK109" s="76">
        <f t="shared" ref="AK109:AS109" si="207">AK108</f>
        <v>25281766.499999996</v>
      </c>
      <c r="AL109" s="76">
        <f t="shared" si="207"/>
        <v>24786624</v>
      </c>
      <c r="AM109" s="76">
        <f t="shared" si="207"/>
        <v>3830406.5999999996</v>
      </c>
      <c r="AN109" s="76">
        <f t="shared" si="207"/>
        <v>3810189.5999999996</v>
      </c>
      <c r="AO109" s="76">
        <f t="shared" si="207"/>
        <v>10539061.299999999</v>
      </c>
      <c r="AP109" s="76">
        <f t="shared" si="207"/>
        <v>10407617.800000001</v>
      </c>
      <c r="AQ109" s="76">
        <f t="shared" si="207"/>
        <v>14357</v>
      </c>
      <c r="AR109" s="76">
        <f t="shared" si="207"/>
        <v>13826.4</v>
      </c>
      <c r="AS109" s="76">
        <f t="shared" si="207"/>
        <v>10897941.599999998</v>
      </c>
      <c r="AT109" s="76">
        <f>AT108</f>
        <v>10554990.199999997</v>
      </c>
      <c r="AU109" s="76">
        <f>AV109+AW109+AX109+AY109</f>
        <v>27420864.800000001</v>
      </c>
      <c r="AV109" s="76">
        <f t="shared" ref="AV109:AY109" si="208">AV108</f>
        <v>3198229.5</v>
      </c>
      <c r="AW109" s="76">
        <f t="shared" si="208"/>
        <v>12176989.399999999</v>
      </c>
      <c r="AX109" s="76">
        <f t="shared" si="208"/>
        <v>29405</v>
      </c>
      <c r="AY109" s="76">
        <f t="shared" si="208"/>
        <v>12016240.900000002</v>
      </c>
      <c r="AZ109" s="76">
        <f>BA109+BB109+BC109+BD109</f>
        <v>23624138.900000006</v>
      </c>
      <c r="BA109" s="87">
        <f t="shared" ref="BA109:CJ109" si="209">BA108</f>
        <v>1776856.5</v>
      </c>
      <c r="BB109" s="87">
        <f t="shared" ref="BB109:BD109" si="210">BB108</f>
        <v>9645572.8000000007</v>
      </c>
      <c r="BC109" s="87">
        <f t="shared" si="210"/>
        <v>13644.8</v>
      </c>
      <c r="BD109" s="87">
        <f t="shared" si="210"/>
        <v>12188064.800000003</v>
      </c>
      <c r="BE109" s="76">
        <f>BF109+BG109+BH109+BI109</f>
        <v>22183580.800000001</v>
      </c>
      <c r="BF109" s="87">
        <f t="shared" si="209"/>
        <v>1016973.3999999999</v>
      </c>
      <c r="BG109" s="87">
        <f t="shared" ref="BG109:BI109" si="211">BG108</f>
        <v>8344632.7000000011</v>
      </c>
      <c r="BH109" s="87">
        <f t="shared" si="211"/>
        <v>13644.8</v>
      </c>
      <c r="BI109" s="87">
        <f t="shared" si="211"/>
        <v>12808329.899999999</v>
      </c>
      <c r="BJ109" s="76">
        <f>BK109+BL109+BM109+BN109</f>
        <v>22183580.800000001</v>
      </c>
      <c r="BK109" s="76">
        <f>BF109</f>
        <v>1016973.3999999999</v>
      </c>
      <c r="BL109" s="76">
        <f>BG109</f>
        <v>8344632.7000000011</v>
      </c>
      <c r="BM109" s="76">
        <f>BH109</f>
        <v>13644.8</v>
      </c>
      <c r="BN109" s="76">
        <f>BI109</f>
        <v>12808329.899999999</v>
      </c>
      <c r="BO109" s="76">
        <f>BQ109+BS109+BU109+BW109</f>
        <v>22036846.999999996</v>
      </c>
      <c r="BP109" s="76">
        <f>BR109+BT109+BV109+BX109</f>
        <v>21608616.999999996</v>
      </c>
      <c r="BQ109" s="87">
        <f t="shared" si="209"/>
        <v>2807289.0999999996</v>
      </c>
      <c r="BR109" s="87">
        <f t="shared" si="209"/>
        <v>2787072.1</v>
      </c>
      <c r="BS109" s="87">
        <f t="shared" si="209"/>
        <v>8873944</v>
      </c>
      <c r="BT109" s="87">
        <f t="shared" si="209"/>
        <v>8742735.7999999989</v>
      </c>
      <c r="BU109" s="87">
        <f t="shared" si="209"/>
        <v>14357</v>
      </c>
      <c r="BV109" s="87">
        <f t="shared" si="209"/>
        <v>13826.4</v>
      </c>
      <c r="BW109" s="87">
        <f t="shared" si="209"/>
        <v>10341256.899999997</v>
      </c>
      <c r="BX109" s="87">
        <f t="shared" si="209"/>
        <v>10064982.699999997</v>
      </c>
      <c r="BY109" s="76">
        <f>BZ109+CA109+CB109+CC109</f>
        <v>21838028.200000003</v>
      </c>
      <c r="BZ109" s="76">
        <f t="shared" ref="BZ109" si="212">BZ108</f>
        <v>1477279.9000000001</v>
      </c>
      <c r="CA109" s="76">
        <f t="shared" ref="CA109" si="213">CA108</f>
        <v>9357746</v>
      </c>
      <c r="CB109" s="76">
        <f t="shared" ref="CB109" si="214">CB108</f>
        <v>29405</v>
      </c>
      <c r="CC109" s="76">
        <f t="shared" ref="CC109" si="215">CC108</f>
        <v>10973597.300000001</v>
      </c>
      <c r="CD109" s="76">
        <f>CE109+CF109+CG109+CH109</f>
        <v>20618905.400000006</v>
      </c>
      <c r="CE109" s="87">
        <f t="shared" si="209"/>
        <v>1316490.3</v>
      </c>
      <c r="CF109" s="87">
        <f t="shared" ref="CF109:CH109" si="216">CF108</f>
        <v>8104707.6000000015</v>
      </c>
      <c r="CG109" s="87">
        <f t="shared" si="216"/>
        <v>13644.8</v>
      </c>
      <c r="CH109" s="87">
        <f t="shared" si="216"/>
        <v>11184062.700000001</v>
      </c>
      <c r="CI109" s="76">
        <f>CJ109+CK109+CL109+CM109</f>
        <v>20732770.831</v>
      </c>
      <c r="CJ109" s="87">
        <f t="shared" si="209"/>
        <v>1016973.4310000001</v>
      </c>
      <c r="CK109" s="87">
        <f t="shared" ref="CK109:CM109" si="217">CK108</f>
        <v>8101859.8000000017</v>
      </c>
      <c r="CL109" s="87">
        <f t="shared" si="217"/>
        <v>13644.8</v>
      </c>
      <c r="CM109" s="87">
        <f t="shared" si="217"/>
        <v>11600292.799999999</v>
      </c>
      <c r="CN109" s="76">
        <f>CO109+CP109+CQ109+CR109</f>
        <v>20732770.831</v>
      </c>
      <c r="CO109" s="76">
        <f>CJ109</f>
        <v>1016973.4310000001</v>
      </c>
      <c r="CP109" s="76">
        <f>CK109</f>
        <v>8101859.8000000017</v>
      </c>
      <c r="CQ109" s="76">
        <f>CL109</f>
        <v>13644.8</v>
      </c>
      <c r="CR109" s="76">
        <f>CM109</f>
        <v>11600292.799999999</v>
      </c>
      <c r="CS109" s="87">
        <f t="shared" ref="CS109:DK109" si="218">CS108</f>
        <v>25281766.5</v>
      </c>
      <c r="CT109" s="87">
        <f t="shared" si="218"/>
        <v>3830406.5999999996</v>
      </c>
      <c r="CU109" s="87">
        <f t="shared" si="218"/>
        <v>10539061.300000001</v>
      </c>
      <c r="CV109" s="87">
        <f t="shared" si="218"/>
        <v>14357</v>
      </c>
      <c r="CW109" s="87">
        <f t="shared" si="218"/>
        <v>10897941.599999998</v>
      </c>
      <c r="CX109" s="87">
        <f t="shared" si="218"/>
        <v>42728402.199999988</v>
      </c>
      <c r="CY109" s="87">
        <f t="shared" si="218"/>
        <v>3885498.8000000003</v>
      </c>
      <c r="CZ109" s="87">
        <f t="shared" si="218"/>
        <v>14522293.899999999</v>
      </c>
      <c r="DA109" s="87">
        <f t="shared" si="218"/>
        <v>29405</v>
      </c>
      <c r="DB109" s="87">
        <f t="shared" si="218"/>
        <v>24291204.499999989</v>
      </c>
      <c r="DC109" s="87">
        <f>DD109+DE109+DF109+DG109</f>
        <v>23774887.000000004</v>
      </c>
      <c r="DD109" s="87">
        <f t="shared" si="218"/>
        <v>1776856.5</v>
      </c>
      <c r="DE109" s="87">
        <f t="shared" si="218"/>
        <v>9766171.3000000007</v>
      </c>
      <c r="DF109" s="87">
        <f t="shared" si="218"/>
        <v>13644.8</v>
      </c>
      <c r="DG109" s="87">
        <f t="shared" si="218"/>
        <v>12218214.400000002</v>
      </c>
      <c r="DH109" s="87">
        <f t="shared" si="218"/>
        <v>22036846.999999996</v>
      </c>
      <c r="DI109" s="87">
        <f t="shared" si="218"/>
        <v>2807289.0999999996</v>
      </c>
      <c r="DJ109" s="87">
        <f t="shared" si="218"/>
        <v>8873944</v>
      </c>
      <c r="DK109" s="87">
        <f t="shared" si="218"/>
        <v>14357</v>
      </c>
      <c r="DL109" s="87">
        <f t="shared" ref="DL109:DS109" si="219">DL108</f>
        <v>10341256.899999997</v>
      </c>
      <c r="DM109" s="76">
        <f>DN109+DO109+DP109+DQ109</f>
        <v>36373437.203999996</v>
      </c>
      <c r="DN109" s="76">
        <f t="shared" ref="DN109" si="220">DN108</f>
        <v>2164549.2039999999</v>
      </c>
      <c r="DO109" s="76">
        <f t="shared" ref="DO109" si="221">DO108</f>
        <v>11157460.6</v>
      </c>
      <c r="DP109" s="76">
        <f t="shared" ref="DP109" si="222">DP108</f>
        <v>29405</v>
      </c>
      <c r="DQ109" s="76">
        <f t="shared" ref="DQ109" si="223">DQ108</f>
        <v>23022022.399999995</v>
      </c>
      <c r="DR109" s="76">
        <f t="shared" si="203"/>
        <v>20618905.400000006</v>
      </c>
      <c r="DS109" s="87">
        <f t="shared" si="219"/>
        <v>1316490.3</v>
      </c>
      <c r="DT109" s="87">
        <f t="shared" ref="DT109:DV109" si="224">DT108</f>
        <v>8104707.6000000015</v>
      </c>
      <c r="DU109" s="87">
        <f t="shared" si="224"/>
        <v>13644.8</v>
      </c>
      <c r="DV109" s="87">
        <f t="shared" si="224"/>
        <v>11184062.700000001</v>
      </c>
      <c r="DW109" s="88"/>
      <c r="DX109" s="89"/>
    </row>
    <row r="110" spans="1:128" x14ac:dyDescent="0.2">
      <c r="A110" s="89"/>
      <c r="B110" s="89"/>
      <c r="C110" s="89"/>
      <c r="D110" s="89"/>
      <c r="E110" s="89"/>
      <c r="F110" s="89"/>
      <c r="G110" s="89"/>
      <c r="H110" s="3"/>
      <c r="I110" s="3"/>
      <c r="J110" s="3"/>
      <c r="K110" s="3"/>
      <c r="L110" s="3"/>
      <c r="M110" s="3"/>
      <c r="N110" s="3"/>
      <c r="O110" s="3"/>
      <c r="P110" s="3"/>
      <c r="Q110" s="3"/>
      <c r="R110" s="3"/>
      <c r="S110" s="3"/>
      <c r="T110" s="3"/>
      <c r="U110" s="3"/>
      <c r="V110" s="3"/>
      <c r="W110" s="3"/>
      <c r="X110" s="3"/>
      <c r="Y110" s="3"/>
      <c r="Z110" s="3"/>
      <c r="AA110" s="3"/>
      <c r="AB110" s="89"/>
      <c r="AC110" s="89"/>
      <c r="AD110" s="89"/>
      <c r="AE110" s="89"/>
      <c r="AF110" s="89"/>
      <c r="AG110" s="89"/>
      <c r="AH110" s="3"/>
      <c r="AI110" s="3"/>
      <c r="AJ110" s="89"/>
      <c r="AK110" s="89"/>
      <c r="AL110" s="89"/>
      <c r="AM110" s="89"/>
      <c r="AN110" s="89"/>
      <c r="AO110" s="89"/>
      <c r="AP110" s="89"/>
      <c r="AQ110" s="89"/>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row>
    <row r="111" spans="1:128" x14ac:dyDescent="0.2">
      <c r="A111" s="3"/>
      <c r="B111" s="3"/>
      <c r="C111" s="3"/>
      <c r="D111" s="9" t="s">
        <v>701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row>
    <row r="112" spans="1:128" ht="37.5" customHeight="1" x14ac:dyDescent="0.2">
      <c r="A112" s="3"/>
      <c r="B112" s="3"/>
      <c r="C112" s="3"/>
      <c r="D112" s="126" t="s">
        <v>689</v>
      </c>
      <c r="E112" s="126"/>
      <c r="F112" s="90" t="s">
        <v>693</v>
      </c>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row>
    <row r="113" spans="1:128" ht="12.75" customHeight="1" x14ac:dyDescent="0.2">
      <c r="A113" s="3"/>
      <c r="B113" s="3"/>
      <c r="C113" s="3"/>
      <c r="D113" s="91" t="s">
        <v>700</v>
      </c>
      <c r="E113" s="91"/>
      <c r="F113" s="91"/>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row>
    <row r="114" spans="1:128" ht="12.75" customHeight="1" x14ac:dyDescent="0.2">
      <c r="A114" s="3"/>
      <c r="B114" s="3"/>
      <c r="C114" s="3"/>
      <c r="D114" s="91" t="s">
        <v>692</v>
      </c>
      <c r="E114" s="91"/>
      <c r="F114" s="91"/>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row>
    <row r="115" spans="1:128" ht="12" customHeight="1" x14ac:dyDescent="0.2">
      <c r="A115" s="3"/>
      <c r="B115" s="3"/>
      <c r="C115" s="3"/>
      <c r="D115" s="91"/>
      <c r="E115" s="91"/>
      <c r="F115" s="91"/>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row>
    <row r="116" spans="1:128" ht="12.75" hidden="1" customHeight="1" x14ac:dyDescent="0.2">
      <c r="A116" s="3"/>
      <c r="B116" s="3"/>
      <c r="C116" s="3"/>
      <c r="D116" s="91"/>
      <c r="E116" s="91"/>
      <c r="F116" s="91"/>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row>
    <row r="117" spans="1:128" ht="12.75" hidden="1" customHeight="1" x14ac:dyDescent="0.2">
      <c r="A117" s="3"/>
      <c r="B117" s="3"/>
      <c r="C117" s="3"/>
      <c r="D117" s="91"/>
      <c r="E117" s="91"/>
      <c r="F117" s="91"/>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row>
    <row r="119" spans="1:128" x14ac:dyDescent="0.2">
      <c r="D119" s="91" t="s">
        <v>0</v>
      </c>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row>
    <row r="121" spans="1:128" hidden="1" x14ac:dyDescent="0.2"/>
    <row r="122" spans="1:128" hidden="1" x14ac:dyDescent="0.2">
      <c r="AK122" s="7">
        <f t="shared" ref="AK122:BP122" si="225">AK109-AK14</f>
        <v>0</v>
      </c>
      <c r="AL122" s="7">
        <f t="shared" si="225"/>
        <v>0</v>
      </c>
      <c r="AM122" s="7">
        <f t="shared" si="225"/>
        <v>0</v>
      </c>
      <c r="AN122" s="7">
        <f t="shared" si="225"/>
        <v>0</v>
      </c>
      <c r="AO122" s="7">
        <f t="shared" si="225"/>
        <v>0</v>
      </c>
      <c r="AP122" s="7">
        <f t="shared" si="225"/>
        <v>0</v>
      </c>
      <c r="AQ122" s="7">
        <f t="shared" si="225"/>
        <v>0</v>
      </c>
      <c r="AR122" s="7">
        <f t="shared" si="225"/>
        <v>0</v>
      </c>
      <c r="AS122" s="7">
        <f t="shared" si="225"/>
        <v>0</v>
      </c>
      <c r="AT122" s="7">
        <f t="shared" si="225"/>
        <v>0</v>
      </c>
      <c r="AU122" s="7">
        <f t="shared" si="225"/>
        <v>0</v>
      </c>
      <c r="AV122" s="7">
        <f t="shared" si="225"/>
        <v>0</v>
      </c>
      <c r="AW122" s="7">
        <f t="shared" si="225"/>
        <v>0</v>
      </c>
      <c r="AX122" s="7">
        <f t="shared" si="225"/>
        <v>0</v>
      </c>
      <c r="AY122" s="7">
        <f t="shared" si="225"/>
        <v>0</v>
      </c>
      <c r="AZ122" s="7">
        <f t="shared" si="225"/>
        <v>0</v>
      </c>
      <c r="BA122" s="7">
        <f t="shared" si="225"/>
        <v>0</v>
      </c>
      <c r="BB122" s="7">
        <f t="shared" si="225"/>
        <v>0</v>
      </c>
      <c r="BC122" s="7">
        <f t="shared" si="225"/>
        <v>0</v>
      </c>
      <c r="BD122" s="7">
        <f t="shared" si="225"/>
        <v>0</v>
      </c>
      <c r="BE122" s="7">
        <f t="shared" si="225"/>
        <v>0</v>
      </c>
      <c r="BF122" s="7">
        <f t="shared" si="225"/>
        <v>0</v>
      </c>
      <c r="BG122" s="7">
        <f t="shared" si="225"/>
        <v>0</v>
      </c>
      <c r="BH122" s="7">
        <f t="shared" si="225"/>
        <v>0</v>
      </c>
      <c r="BI122" s="7">
        <f t="shared" si="225"/>
        <v>0</v>
      </c>
      <c r="BJ122" s="7">
        <f t="shared" si="225"/>
        <v>0</v>
      </c>
      <c r="BK122" s="7">
        <f t="shared" si="225"/>
        <v>0</v>
      </c>
      <c r="BL122" s="7">
        <f t="shared" si="225"/>
        <v>0</v>
      </c>
      <c r="BM122" s="7">
        <f t="shared" si="225"/>
        <v>0</v>
      </c>
      <c r="BN122" s="7">
        <f t="shared" si="225"/>
        <v>0</v>
      </c>
      <c r="BO122" s="7">
        <f t="shared" si="225"/>
        <v>0</v>
      </c>
      <c r="BP122" s="7">
        <f t="shared" si="225"/>
        <v>0</v>
      </c>
      <c r="BQ122" s="7">
        <f t="shared" ref="BQ122:CV122" si="226">BQ109-BQ14</f>
        <v>0</v>
      </c>
      <c r="BR122" s="7">
        <f t="shared" si="226"/>
        <v>0</v>
      </c>
      <c r="BS122" s="7">
        <f t="shared" si="226"/>
        <v>0</v>
      </c>
      <c r="BT122" s="7">
        <f t="shared" si="226"/>
        <v>0</v>
      </c>
      <c r="BU122" s="7">
        <f t="shared" si="226"/>
        <v>0</v>
      </c>
      <c r="BV122" s="7">
        <f t="shared" si="226"/>
        <v>0</v>
      </c>
      <c r="BW122" s="7">
        <f t="shared" si="226"/>
        <v>0</v>
      </c>
      <c r="BX122" s="7">
        <f t="shared" si="226"/>
        <v>0</v>
      </c>
      <c r="BY122" s="7">
        <f t="shared" si="226"/>
        <v>0</v>
      </c>
      <c r="BZ122" s="7">
        <f t="shared" si="226"/>
        <v>0</v>
      </c>
      <c r="CA122" s="7">
        <f t="shared" si="226"/>
        <v>0</v>
      </c>
      <c r="CB122" s="7">
        <f t="shared" si="226"/>
        <v>0</v>
      </c>
      <c r="CC122" s="7">
        <f t="shared" si="226"/>
        <v>0</v>
      </c>
      <c r="CD122" s="7">
        <f t="shared" si="226"/>
        <v>0</v>
      </c>
      <c r="CE122" s="7">
        <f t="shared" si="226"/>
        <v>0</v>
      </c>
      <c r="CF122" s="7">
        <f t="shared" si="226"/>
        <v>0</v>
      </c>
      <c r="CG122" s="7">
        <f t="shared" si="226"/>
        <v>0</v>
      </c>
      <c r="CH122" s="7">
        <f t="shared" si="226"/>
        <v>0</v>
      </c>
      <c r="CI122" s="7">
        <f t="shared" si="226"/>
        <v>0</v>
      </c>
      <c r="CJ122" s="7">
        <f t="shared" si="226"/>
        <v>0</v>
      </c>
      <c r="CK122" s="7">
        <f t="shared" si="226"/>
        <v>0</v>
      </c>
      <c r="CL122" s="7">
        <f t="shared" si="226"/>
        <v>0</v>
      </c>
      <c r="CM122" s="7">
        <f t="shared" si="226"/>
        <v>0</v>
      </c>
      <c r="CN122" s="7">
        <f t="shared" si="226"/>
        <v>0</v>
      </c>
      <c r="CO122" s="7">
        <f t="shared" si="226"/>
        <v>0</v>
      </c>
      <c r="CP122" s="7">
        <f t="shared" si="226"/>
        <v>0</v>
      </c>
      <c r="CQ122" s="7">
        <f t="shared" si="226"/>
        <v>0</v>
      </c>
      <c r="CR122" s="7">
        <f t="shared" si="226"/>
        <v>0</v>
      </c>
      <c r="CS122" s="7">
        <f t="shared" si="226"/>
        <v>0</v>
      </c>
      <c r="CT122" s="7">
        <f t="shared" si="226"/>
        <v>0</v>
      </c>
      <c r="CU122" s="7">
        <f t="shared" si="226"/>
        <v>0</v>
      </c>
      <c r="CV122" s="7">
        <f t="shared" si="226"/>
        <v>0</v>
      </c>
      <c r="CW122" s="7">
        <f t="shared" ref="CW122:DV122" si="227">CW109-CW14</f>
        <v>0</v>
      </c>
      <c r="CX122" s="7">
        <f t="shared" si="227"/>
        <v>0</v>
      </c>
      <c r="CY122" s="7">
        <f t="shared" si="227"/>
        <v>0</v>
      </c>
      <c r="CZ122" s="7">
        <f t="shared" si="227"/>
        <v>0</v>
      </c>
      <c r="DA122" s="7">
        <f t="shared" si="227"/>
        <v>0</v>
      </c>
      <c r="DB122" s="7">
        <f t="shared" si="227"/>
        <v>0</v>
      </c>
      <c r="DC122" s="7">
        <f t="shared" si="227"/>
        <v>0</v>
      </c>
      <c r="DD122" s="7">
        <f t="shared" si="227"/>
        <v>0</v>
      </c>
      <c r="DE122" s="7">
        <f t="shared" si="227"/>
        <v>0</v>
      </c>
      <c r="DF122" s="7">
        <f t="shared" si="227"/>
        <v>0</v>
      </c>
      <c r="DG122" s="7">
        <f t="shared" si="227"/>
        <v>0</v>
      </c>
      <c r="DH122" s="7">
        <f t="shared" si="227"/>
        <v>0</v>
      </c>
      <c r="DI122" s="7">
        <f t="shared" si="227"/>
        <v>0</v>
      </c>
      <c r="DJ122" s="7">
        <f t="shared" si="227"/>
        <v>0</v>
      </c>
      <c r="DK122" s="7">
        <f t="shared" si="227"/>
        <v>0</v>
      </c>
      <c r="DL122" s="7">
        <f t="shared" si="227"/>
        <v>0</v>
      </c>
      <c r="DM122" s="7">
        <f t="shared" si="227"/>
        <v>0</v>
      </c>
      <c r="DN122" s="7">
        <f t="shared" si="227"/>
        <v>0</v>
      </c>
      <c r="DO122" s="7">
        <f t="shared" si="227"/>
        <v>0</v>
      </c>
      <c r="DP122" s="7">
        <f t="shared" si="227"/>
        <v>0</v>
      </c>
      <c r="DQ122" s="7">
        <f t="shared" si="227"/>
        <v>0</v>
      </c>
      <c r="DR122" s="7">
        <f t="shared" si="227"/>
        <v>0</v>
      </c>
      <c r="DS122" s="7">
        <f t="shared" si="227"/>
        <v>0</v>
      </c>
      <c r="DT122" s="7">
        <f t="shared" si="227"/>
        <v>0</v>
      </c>
      <c r="DU122" s="7">
        <f t="shared" si="227"/>
        <v>0</v>
      </c>
      <c r="DV122" s="7">
        <f t="shared" si="227"/>
        <v>0</v>
      </c>
    </row>
    <row r="123" spans="1:128" hidden="1" x14ac:dyDescent="0.2">
      <c r="AK123" s="7">
        <f t="shared" ref="AK123:BP123" si="228">AK14-AK108</f>
        <v>0</v>
      </c>
      <c r="AL123" s="8">
        <f t="shared" si="228"/>
        <v>0</v>
      </c>
      <c r="AM123" s="8">
        <f t="shared" si="228"/>
        <v>0</v>
      </c>
      <c r="AN123" s="8">
        <f t="shared" si="228"/>
        <v>0</v>
      </c>
      <c r="AO123" s="8">
        <f t="shared" si="228"/>
        <v>0</v>
      </c>
      <c r="AP123" s="8">
        <f t="shared" si="228"/>
        <v>0</v>
      </c>
      <c r="AQ123" s="8">
        <f t="shared" si="228"/>
        <v>0</v>
      </c>
      <c r="AR123" s="8">
        <f t="shared" si="228"/>
        <v>0</v>
      </c>
      <c r="AS123" s="8">
        <f t="shared" si="228"/>
        <v>0</v>
      </c>
      <c r="AT123" s="8">
        <f t="shared" si="228"/>
        <v>0</v>
      </c>
      <c r="AU123" s="8">
        <f t="shared" si="228"/>
        <v>0</v>
      </c>
      <c r="AV123" s="8">
        <f t="shared" si="228"/>
        <v>0</v>
      </c>
      <c r="AW123" s="8">
        <f t="shared" si="228"/>
        <v>0</v>
      </c>
      <c r="AX123" s="8">
        <f t="shared" si="228"/>
        <v>0</v>
      </c>
      <c r="AY123" s="8">
        <f t="shared" si="228"/>
        <v>0</v>
      </c>
      <c r="AZ123" s="8">
        <f t="shared" si="228"/>
        <v>0</v>
      </c>
      <c r="BA123" s="8">
        <f t="shared" si="228"/>
        <v>0</v>
      </c>
      <c r="BB123" s="8">
        <f t="shared" si="228"/>
        <v>0</v>
      </c>
      <c r="BC123" s="8">
        <f t="shared" si="228"/>
        <v>0</v>
      </c>
      <c r="BD123" s="8">
        <f t="shared" si="228"/>
        <v>0</v>
      </c>
      <c r="BE123" s="8">
        <f t="shared" si="228"/>
        <v>0</v>
      </c>
      <c r="BF123" s="8">
        <f t="shared" si="228"/>
        <v>0</v>
      </c>
      <c r="BG123" s="8">
        <f t="shared" si="228"/>
        <v>0</v>
      </c>
      <c r="BH123" s="8">
        <f t="shared" si="228"/>
        <v>0</v>
      </c>
      <c r="BI123" s="8">
        <f t="shared" si="228"/>
        <v>0</v>
      </c>
      <c r="BJ123" s="8">
        <f t="shared" si="228"/>
        <v>0</v>
      </c>
      <c r="BK123" s="8">
        <f t="shared" si="228"/>
        <v>0</v>
      </c>
      <c r="BL123" s="8">
        <f t="shared" si="228"/>
        <v>0</v>
      </c>
      <c r="BM123" s="8">
        <f t="shared" si="228"/>
        <v>0</v>
      </c>
      <c r="BN123" s="8">
        <f t="shared" si="228"/>
        <v>0</v>
      </c>
      <c r="BO123" s="8">
        <f t="shared" si="228"/>
        <v>0</v>
      </c>
      <c r="BP123" s="8">
        <f t="shared" si="228"/>
        <v>0</v>
      </c>
      <c r="BQ123" s="8">
        <f t="shared" ref="BQ123:CV123" si="229">BQ14-BQ108</f>
        <v>0</v>
      </c>
      <c r="BR123" s="8">
        <f t="shared" si="229"/>
        <v>0</v>
      </c>
      <c r="BS123" s="8">
        <f t="shared" si="229"/>
        <v>0</v>
      </c>
      <c r="BT123" s="8">
        <f t="shared" si="229"/>
        <v>0</v>
      </c>
      <c r="BU123" s="8">
        <f t="shared" si="229"/>
        <v>0</v>
      </c>
      <c r="BV123" s="8">
        <f t="shared" si="229"/>
        <v>0</v>
      </c>
      <c r="BW123" s="8">
        <f t="shared" si="229"/>
        <v>0</v>
      </c>
      <c r="BX123" s="8">
        <f t="shared" si="229"/>
        <v>0</v>
      </c>
      <c r="BY123" s="8">
        <f t="shared" si="229"/>
        <v>0</v>
      </c>
      <c r="BZ123" s="8">
        <f t="shared" si="229"/>
        <v>0</v>
      </c>
      <c r="CA123" s="8">
        <f t="shared" si="229"/>
        <v>0</v>
      </c>
      <c r="CB123" s="8">
        <f t="shared" si="229"/>
        <v>0</v>
      </c>
      <c r="CC123" s="8">
        <f t="shared" si="229"/>
        <v>0</v>
      </c>
      <c r="CD123" s="8">
        <f t="shared" si="229"/>
        <v>0</v>
      </c>
      <c r="CE123" s="8">
        <f t="shared" si="229"/>
        <v>0</v>
      </c>
      <c r="CF123" s="8">
        <f t="shared" si="229"/>
        <v>0</v>
      </c>
      <c r="CG123" s="8">
        <f t="shared" si="229"/>
        <v>0</v>
      </c>
      <c r="CH123" s="8">
        <f t="shared" si="229"/>
        <v>0</v>
      </c>
      <c r="CI123" s="8">
        <f t="shared" si="229"/>
        <v>0</v>
      </c>
      <c r="CJ123" s="8">
        <f t="shared" si="229"/>
        <v>0</v>
      </c>
      <c r="CK123" s="8">
        <f t="shared" si="229"/>
        <v>0</v>
      </c>
      <c r="CL123" s="8">
        <f t="shared" si="229"/>
        <v>0</v>
      </c>
      <c r="CM123" s="8">
        <f t="shared" si="229"/>
        <v>0</v>
      </c>
      <c r="CN123" s="8">
        <f t="shared" si="229"/>
        <v>0</v>
      </c>
      <c r="CO123" s="8">
        <f t="shared" si="229"/>
        <v>0</v>
      </c>
      <c r="CP123" s="8">
        <f t="shared" si="229"/>
        <v>0</v>
      </c>
      <c r="CQ123" s="8">
        <f t="shared" si="229"/>
        <v>0</v>
      </c>
      <c r="CR123" s="8">
        <f t="shared" si="229"/>
        <v>0</v>
      </c>
      <c r="CS123" s="8">
        <f t="shared" si="229"/>
        <v>0</v>
      </c>
      <c r="CT123" s="8">
        <f t="shared" si="229"/>
        <v>0</v>
      </c>
      <c r="CU123" s="8">
        <f t="shared" si="229"/>
        <v>0</v>
      </c>
      <c r="CV123" s="8">
        <f t="shared" si="229"/>
        <v>0</v>
      </c>
      <c r="CW123" s="8">
        <f t="shared" ref="CW123:DV123" si="230">CW14-CW108</f>
        <v>0</v>
      </c>
      <c r="CX123" s="8">
        <f t="shared" si="230"/>
        <v>0</v>
      </c>
      <c r="CY123" s="8">
        <f t="shared" si="230"/>
        <v>0</v>
      </c>
      <c r="CZ123" s="8">
        <f t="shared" si="230"/>
        <v>0</v>
      </c>
      <c r="DA123" s="8">
        <f t="shared" si="230"/>
        <v>0</v>
      </c>
      <c r="DB123" s="8">
        <f t="shared" si="230"/>
        <v>0</v>
      </c>
      <c r="DC123" s="8">
        <f t="shared" si="230"/>
        <v>0</v>
      </c>
      <c r="DD123" s="8">
        <f t="shared" si="230"/>
        <v>0</v>
      </c>
      <c r="DE123" s="8">
        <f t="shared" si="230"/>
        <v>0</v>
      </c>
      <c r="DF123" s="8">
        <f t="shared" si="230"/>
        <v>0</v>
      </c>
      <c r="DG123" s="8">
        <f t="shared" si="230"/>
        <v>0</v>
      </c>
      <c r="DH123" s="8">
        <f t="shared" si="230"/>
        <v>0</v>
      </c>
      <c r="DI123" s="8">
        <f t="shared" si="230"/>
        <v>0</v>
      </c>
      <c r="DJ123" s="8">
        <f t="shared" si="230"/>
        <v>0</v>
      </c>
      <c r="DK123" s="8">
        <f t="shared" si="230"/>
        <v>0</v>
      </c>
      <c r="DL123" s="8">
        <f t="shared" si="230"/>
        <v>0</v>
      </c>
      <c r="DM123" s="8">
        <f t="shared" si="230"/>
        <v>0</v>
      </c>
      <c r="DN123" s="8">
        <f t="shared" si="230"/>
        <v>0</v>
      </c>
      <c r="DO123" s="8">
        <f t="shared" si="230"/>
        <v>0</v>
      </c>
      <c r="DP123" s="8">
        <f t="shared" si="230"/>
        <v>0</v>
      </c>
      <c r="DQ123" s="8">
        <f t="shared" si="230"/>
        <v>0</v>
      </c>
      <c r="DR123" s="8">
        <f t="shared" si="230"/>
        <v>0</v>
      </c>
      <c r="DS123" s="8">
        <f t="shared" si="230"/>
        <v>0</v>
      </c>
      <c r="DT123" s="8">
        <f t="shared" si="230"/>
        <v>0</v>
      </c>
      <c r="DU123" s="8">
        <f t="shared" si="230"/>
        <v>0</v>
      </c>
      <c r="DV123" s="8">
        <f t="shared" si="230"/>
        <v>0</v>
      </c>
    </row>
    <row r="124" spans="1:128" hidden="1" x14ac:dyDescent="0.2">
      <c r="AK124" s="7">
        <f t="shared" ref="AK124:BP124" si="231">AK14-AK109</f>
        <v>0</v>
      </c>
      <c r="AL124" s="8">
        <f t="shared" si="231"/>
        <v>0</v>
      </c>
      <c r="AM124" s="8">
        <f t="shared" si="231"/>
        <v>0</v>
      </c>
      <c r="AN124" s="8">
        <f t="shared" si="231"/>
        <v>0</v>
      </c>
      <c r="AO124" s="8">
        <f t="shared" si="231"/>
        <v>0</v>
      </c>
      <c r="AP124" s="8">
        <f t="shared" si="231"/>
        <v>0</v>
      </c>
      <c r="AQ124" s="8">
        <f t="shared" si="231"/>
        <v>0</v>
      </c>
      <c r="AR124" s="8">
        <f t="shared" si="231"/>
        <v>0</v>
      </c>
      <c r="AS124" s="8">
        <f t="shared" si="231"/>
        <v>0</v>
      </c>
      <c r="AT124" s="8">
        <f t="shared" si="231"/>
        <v>0</v>
      </c>
      <c r="AU124" s="8">
        <f t="shared" si="231"/>
        <v>0</v>
      </c>
      <c r="AV124" s="8">
        <f t="shared" si="231"/>
        <v>0</v>
      </c>
      <c r="AW124" s="8">
        <f t="shared" si="231"/>
        <v>0</v>
      </c>
      <c r="AX124" s="8">
        <f t="shared" si="231"/>
        <v>0</v>
      </c>
      <c r="AY124" s="8">
        <f t="shared" si="231"/>
        <v>0</v>
      </c>
      <c r="AZ124" s="8">
        <f t="shared" si="231"/>
        <v>0</v>
      </c>
      <c r="BA124" s="8">
        <f t="shared" si="231"/>
        <v>0</v>
      </c>
      <c r="BB124" s="8">
        <f t="shared" si="231"/>
        <v>0</v>
      </c>
      <c r="BC124" s="8">
        <f t="shared" si="231"/>
        <v>0</v>
      </c>
      <c r="BD124" s="8">
        <f t="shared" si="231"/>
        <v>0</v>
      </c>
      <c r="BE124" s="8">
        <f t="shared" si="231"/>
        <v>0</v>
      </c>
      <c r="BF124" s="8">
        <f t="shared" si="231"/>
        <v>0</v>
      </c>
      <c r="BG124" s="8">
        <f t="shared" si="231"/>
        <v>0</v>
      </c>
      <c r="BH124" s="8">
        <f t="shared" si="231"/>
        <v>0</v>
      </c>
      <c r="BI124" s="8">
        <f t="shared" si="231"/>
        <v>0</v>
      </c>
      <c r="BJ124" s="8">
        <f t="shared" si="231"/>
        <v>0</v>
      </c>
      <c r="BK124" s="8">
        <f t="shared" si="231"/>
        <v>0</v>
      </c>
      <c r="BL124" s="8">
        <f t="shared" si="231"/>
        <v>0</v>
      </c>
      <c r="BM124" s="8">
        <f t="shared" si="231"/>
        <v>0</v>
      </c>
      <c r="BN124" s="8">
        <f t="shared" si="231"/>
        <v>0</v>
      </c>
      <c r="BO124" s="8">
        <f t="shared" si="231"/>
        <v>0</v>
      </c>
      <c r="BP124" s="8">
        <f t="shared" si="231"/>
        <v>0</v>
      </c>
      <c r="BQ124" s="8">
        <f t="shared" ref="BQ124:CV124" si="232">BQ14-BQ109</f>
        <v>0</v>
      </c>
      <c r="BR124" s="8">
        <f t="shared" si="232"/>
        <v>0</v>
      </c>
      <c r="BS124" s="8">
        <f t="shared" si="232"/>
        <v>0</v>
      </c>
      <c r="BT124" s="8">
        <f t="shared" si="232"/>
        <v>0</v>
      </c>
      <c r="BU124" s="8">
        <f t="shared" si="232"/>
        <v>0</v>
      </c>
      <c r="BV124" s="8">
        <f t="shared" si="232"/>
        <v>0</v>
      </c>
      <c r="BW124" s="8">
        <f t="shared" si="232"/>
        <v>0</v>
      </c>
      <c r="BX124" s="8">
        <f t="shared" si="232"/>
        <v>0</v>
      </c>
      <c r="BY124" s="8">
        <f t="shared" si="232"/>
        <v>0</v>
      </c>
      <c r="BZ124" s="8">
        <f t="shared" si="232"/>
        <v>0</v>
      </c>
      <c r="CA124" s="8">
        <f t="shared" si="232"/>
        <v>0</v>
      </c>
      <c r="CB124" s="8">
        <f t="shared" si="232"/>
        <v>0</v>
      </c>
      <c r="CC124" s="8">
        <f t="shared" si="232"/>
        <v>0</v>
      </c>
      <c r="CD124" s="8">
        <f t="shared" si="232"/>
        <v>0</v>
      </c>
      <c r="CE124" s="8">
        <f t="shared" si="232"/>
        <v>0</v>
      </c>
      <c r="CF124" s="8">
        <f t="shared" si="232"/>
        <v>0</v>
      </c>
      <c r="CG124" s="8">
        <f t="shared" si="232"/>
        <v>0</v>
      </c>
      <c r="CH124" s="8">
        <f t="shared" si="232"/>
        <v>0</v>
      </c>
      <c r="CI124" s="8">
        <f t="shared" si="232"/>
        <v>0</v>
      </c>
      <c r="CJ124" s="8">
        <f t="shared" si="232"/>
        <v>0</v>
      </c>
      <c r="CK124" s="8">
        <f t="shared" si="232"/>
        <v>0</v>
      </c>
      <c r="CL124" s="8">
        <f t="shared" si="232"/>
        <v>0</v>
      </c>
      <c r="CM124" s="8">
        <f t="shared" si="232"/>
        <v>0</v>
      </c>
      <c r="CN124" s="8">
        <f t="shared" si="232"/>
        <v>0</v>
      </c>
      <c r="CO124" s="8">
        <f t="shared" si="232"/>
        <v>0</v>
      </c>
      <c r="CP124" s="8">
        <f t="shared" si="232"/>
        <v>0</v>
      </c>
      <c r="CQ124" s="8">
        <f t="shared" si="232"/>
        <v>0</v>
      </c>
      <c r="CR124" s="8">
        <f t="shared" si="232"/>
        <v>0</v>
      </c>
      <c r="CS124" s="8">
        <f t="shared" si="232"/>
        <v>0</v>
      </c>
      <c r="CT124" s="8">
        <f t="shared" si="232"/>
        <v>0</v>
      </c>
      <c r="CU124" s="8">
        <f t="shared" si="232"/>
        <v>0</v>
      </c>
      <c r="CV124" s="8">
        <f t="shared" si="232"/>
        <v>0</v>
      </c>
      <c r="CW124" s="8">
        <f t="shared" ref="CW124:DV124" si="233">CW14-CW109</f>
        <v>0</v>
      </c>
      <c r="CX124" s="8">
        <f t="shared" si="233"/>
        <v>0</v>
      </c>
      <c r="CY124" s="8">
        <f t="shared" si="233"/>
        <v>0</v>
      </c>
      <c r="CZ124" s="8">
        <f t="shared" si="233"/>
        <v>0</v>
      </c>
      <c r="DA124" s="8">
        <f t="shared" si="233"/>
        <v>0</v>
      </c>
      <c r="DB124" s="8">
        <f t="shared" si="233"/>
        <v>0</v>
      </c>
      <c r="DC124" s="8">
        <f t="shared" si="233"/>
        <v>0</v>
      </c>
      <c r="DD124" s="8">
        <f t="shared" si="233"/>
        <v>0</v>
      </c>
      <c r="DE124" s="8">
        <f t="shared" si="233"/>
        <v>0</v>
      </c>
      <c r="DF124" s="8">
        <f t="shared" si="233"/>
        <v>0</v>
      </c>
      <c r="DG124" s="8">
        <f t="shared" si="233"/>
        <v>0</v>
      </c>
      <c r="DH124" s="8">
        <f t="shared" si="233"/>
        <v>0</v>
      </c>
      <c r="DI124" s="8">
        <f t="shared" si="233"/>
        <v>0</v>
      </c>
      <c r="DJ124" s="8">
        <f t="shared" si="233"/>
        <v>0</v>
      </c>
      <c r="DK124" s="8">
        <f t="shared" si="233"/>
        <v>0</v>
      </c>
      <c r="DL124" s="8">
        <f t="shared" si="233"/>
        <v>0</v>
      </c>
      <c r="DM124" s="8">
        <f t="shared" si="233"/>
        <v>0</v>
      </c>
      <c r="DN124" s="8">
        <f t="shared" si="233"/>
        <v>0</v>
      </c>
      <c r="DO124" s="8">
        <f t="shared" si="233"/>
        <v>0</v>
      </c>
      <c r="DP124" s="8">
        <f t="shared" si="233"/>
        <v>0</v>
      </c>
      <c r="DQ124" s="8">
        <f t="shared" si="233"/>
        <v>0</v>
      </c>
      <c r="DR124" s="8">
        <f t="shared" si="233"/>
        <v>0</v>
      </c>
      <c r="DS124" s="8">
        <f t="shared" si="233"/>
        <v>0</v>
      </c>
      <c r="DT124" s="8">
        <f t="shared" si="233"/>
        <v>0</v>
      </c>
      <c r="DU124" s="8">
        <f t="shared" si="233"/>
        <v>0</v>
      </c>
      <c r="DV124" s="8">
        <f t="shared" si="233"/>
        <v>0</v>
      </c>
    </row>
    <row r="125" spans="1:128" hidden="1" x14ac:dyDescent="0.2"/>
    <row r="126" spans="1:128" hidden="1" x14ac:dyDescent="0.2"/>
  </sheetData>
  <sheetProtection password="CC01" sheet="1" objects="1" scenarios="1" selectLockedCells="1" selectUnlockedCells="1"/>
  <mergeCells count="595">
    <mergeCell ref="DQ57:DQ58"/>
    <mergeCell ref="DR57:DR58"/>
    <mergeCell ref="DS57:DS58"/>
    <mergeCell ref="DT57:DT58"/>
    <mergeCell ref="DU57:DU58"/>
    <mergeCell ref="DV57:DV58"/>
    <mergeCell ref="DW57:DW58"/>
    <mergeCell ref="DH57:DH58"/>
    <mergeCell ref="DI57:DI58"/>
    <mergeCell ref="DJ57:DJ58"/>
    <mergeCell ref="DK57:DK58"/>
    <mergeCell ref="DL57:DL58"/>
    <mergeCell ref="DM57:DM58"/>
    <mergeCell ref="DN57:DN58"/>
    <mergeCell ref="DO57:DO58"/>
    <mergeCell ref="DP57:DP58"/>
    <mergeCell ref="CY57:CY58"/>
    <mergeCell ref="CZ57:CZ58"/>
    <mergeCell ref="DA57:DA58"/>
    <mergeCell ref="DB57:DB58"/>
    <mergeCell ref="DC57:DC58"/>
    <mergeCell ref="DD57:DD58"/>
    <mergeCell ref="DE57:DE58"/>
    <mergeCell ref="DF57:DF58"/>
    <mergeCell ref="DG57:DG58"/>
    <mergeCell ref="CP57:CP58"/>
    <mergeCell ref="CQ57:CQ58"/>
    <mergeCell ref="CR57:CR58"/>
    <mergeCell ref="CS57:CS58"/>
    <mergeCell ref="CT57:CT58"/>
    <mergeCell ref="CU57:CU58"/>
    <mergeCell ref="CV57:CV58"/>
    <mergeCell ref="CW57:CW58"/>
    <mergeCell ref="CX57:CX58"/>
    <mergeCell ref="CG57:CG58"/>
    <mergeCell ref="CH57:CH58"/>
    <mergeCell ref="CI57:CI58"/>
    <mergeCell ref="CJ57:CJ58"/>
    <mergeCell ref="CK57:CK58"/>
    <mergeCell ref="CL57:CL58"/>
    <mergeCell ref="CM57:CM58"/>
    <mergeCell ref="CN57:CN58"/>
    <mergeCell ref="CO57:CO58"/>
    <mergeCell ref="BX57:BX58"/>
    <mergeCell ref="BY57:BY58"/>
    <mergeCell ref="BZ57:BZ58"/>
    <mergeCell ref="CA57:CA58"/>
    <mergeCell ref="CB57:CB58"/>
    <mergeCell ref="CC57:CC58"/>
    <mergeCell ref="CD57:CD58"/>
    <mergeCell ref="CE57:CE58"/>
    <mergeCell ref="CF57:CF58"/>
    <mergeCell ref="BO57:BO58"/>
    <mergeCell ref="BP57:BP58"/>
    <mergeCell ref="BQ57:BQ58"/>
    <mergeCell ref="BR57:BR58"/>
    <mergeCell ref="BS57:BS58"/>
    <mergeCell ref="BT57:BT58"/>
    <mergeCell ref="BU57:BU58"/>
    <mergeCell ref="BV57:BV58"/>
    <mergeCell ref="BW57:BW58"/>
    <mergeCell ref="BF57:BF58"/>
    <mergeCell ref="BG57:BG58"/>
    <mergeCell ref="BH57:BH58"/>
    <mergeCell ref="BI57:BI58"/>
    <mergeCell ref="BJ57:BJ58"/>
    <mergeCell ref="BK57:BK58"/>
    <mergeCell ref="BL57:BL58"/>
    <mergeCell ref="BM57:BM58"/>
    <mergeCell ref="BN57:BN58"/>
    <mergeCell ref="AW57:AW58"/>
    <mergeCell ref="AX57:AX58"/>
    <mergeCell ref="AY57:AY58"/>
    <mergeCell ref="AZ57:AZ58"/>
    <mergeCell ref="BA57:BA58"/>
    <mergeCell ref="BB57:BB58"/>
    <mergeCell ref="BC57:BC58"/>
    <mergeCell ref="BD57:BD58"/>
    <mergeCell ref="BE57:BE58"/>
    <mergeCell ref="AN57:AN58"/>
    <mergeCell ref="AO57:AO58"/>
    <mergeCell ref="AP57:AP58"/>
    <mergeCell ref="AQ57:AQ58"/>
    <mergeCell ref="AR57:AR58"/>
    <mergeCell ref="AS57:AS58"/>
    <mergeCell ref="AT57:AT58"/>
    <mergeCell ref="AU57:AU58"/>
    <mergeCell ref="AV57:AV58"/>
    <mergeCell ref="AE57:AE58"/>
    <mergeCell ref="AF57:AF58"/>
    <mergeCell ref="AG57:AG58"/>
    <mergeCell ref="AH57:AH58"/>
    <mergeCell ref="AI57:AI58"/>
    <mergeCell ref="AJ57:AJ58"/>
    <mergeCell ref="AK57:AK58"/>
    <mergeCell ref="AL57:AL58"/>
    <mergeCell ref="AM57:AM58"/>
    <mergeCell ref="V57:V58"/>
    <mergeCell ref="W57:W58"/>
    <mergeCell ref="X57:X58"/>
    <mergeCell ref="Y57:Y58"/>
    <mergeCell ref="Z57:Z58"/>
    <mergeCell ref="AA57:AA58"/>
    <mergeCell ref="AB57:AB58"/>
    <mergeCell ref="AC57:AC58"/>
    <mergeCell ref="AD57:AD58"/>
    <mergeCell ref="M57:M58"/>
    <mergeCell ref="N57:N58"/>
    <mergeCell ref="O57:O58"/>
    <mergeCell ref="P57:P58"/>
    <mergeCell ref="Q57:Q58"/>
    <mergeCell ref="R57:R58"/>
    <mergeCell ref="S57:S58"/>
    <mergeCell ref="T57:T58"/>
    <mergeCell ref="U57:U58"/>
    <mergeCell ref="D112:E112"/>
    <mergeCell ref="E57:E58"/>
    <mergeCell ref="F57:F58"/>
    <mergeCell ref="G57:G58"/>
    <mergeCell ref="H57:H58"/>
    <mergeCell ref="I57:I58"/>
    <mergeCell ref="J57:J58"/>
    <mergeCell ref="K57:K58"/>
    <mergeCell ref="L57:L58"/>
    <mergeCell ref="D90:D91"/>
    <mergeCell ref="F90:F91"/>
    <mergeCell ref="G90:G91"/>
    <mergeCell ref="H90:H91"/>
    <mergeCell ref="E103:E104"/>
    <mergeCell ref="E90:E91"/>
    <mergeCell ref="E92:E93"/>
    <mergeCell ref="H81:H82"/>
    <mergeCell ref="BO9:CR9"/>
    <mergeCell ref="CI10:CR10"/>
    <mergeCell ref="CN11:CR11"/>
    <mergeCell ref="CI11:CM11"/>
    <mergeCell ref="BO10:BX10"/>
    <mergeCell ref="BW11:BX11"/>
    <mergeCell ref="BQ11:BR11"/>
    <mergeCell ref="BU11:BV11"/>
    <mergeCell ref="BS11:BT11"/>
    <mergeCell ref="DC10:DG11"/>
    <mergeCell ref="DM10:DQ11"/>
    <mergeCell ref="DH10:DL11"/>
    <mergeCell ref="CX10:DB11"/>
    <mergeCell ref="BO11:BP11"/>
    <mergeCell ref="BY10:CC10"/>
    <mergeCell ref="CF11:CF12"/>
    <mergeCell ref="CE11:CE12"/>
    <mergeCell ref="CD11:CD12"/>
    <mergeCell ref="CS10:CW11"/>
    <mergeCell ref="CD10:CH10"/>
    <mergeCell ref="D9:D12"/>
    <mergeCell ref="AI9:AI12"/>
    <mergeCell ref="E9:E12"/>
    <mergeCell ref="M11:O11"/>
    <mergeCell ref="T11:V11"/>
    <mergeCell ref="Z10:AE10"/>
    <mergeCell ref="F10:Y10"/>
    <mergeCell ref="Z11:AB11"/>
    <mergeCell ref="AY11:AY12"/>
    <mergeCell ref="AX11:AX12"/>
    <mergeCell ref="AW11:AW12"/>
    <mergeCell ref="AK10:AT10"/>
    <mergeCell ref="AK9:BN9"/>
    <mergeCell ref="AU10:AY10"/>
    <mergeCell ref="BD11:BD12"/>
    <mergeCell ref="AZ11:AZ12"/>
    <mergeCell ref="BA11:BA12"/>
    <mergeCell ref="BE10:BN10"/>
    <mergeCell ref="AS11:AT11"/>
    <mergeCell ref="BB11:BB12"/>
    <mergeCell ref="BC11:BC12"/>
    <mergeCell ref="BJ11:BN11"/>
    <mergeCell ref="BE11:BI11"/>
    <mergeCell ref="AV11:AV12"/>
    <mergeCell ref="DW9:DW12"/>
    <mergeCell ref="I11:L11"/>
    <mergeCell ref="P11:S11"/>
    <mergeCell ref="AF10:AH11"/>
    <mergeCell ref="F9:AH9"/>
    <mergeCell ref="AJ9:AJ11"/>
    <mergeCell ref="AC11:AE11"/>
    <mergeCell ref="W11:Y11"/>
    <mergeCell ref="F11:H11"/>
    <mergeCell ref="AK11:AL11"/>
    <mergeCell ref="AM11:AN11"/>
    <mergeCell ref="AO11:AP11"/>
    <mergeCell ref="AQ11:AR11"/>
    <mergeCell ref="BY11:BY12"/>
    <mergeCell ref="BZ11:BZ12"/>
    <mergeCell ref="CA11:CA12"/>
    <mergeCell ref="CB11:CB12"/>
    <mergeCell ref="CC11:CC12"/>
    <mergeCell ref="AU11:AU12"/>
    <mergeCell ref="DH9:DV9"/>
    <mergeCell ref="DR10:DV11"/>
    <mergeCell ref="CH11:CH12"/>
    <mergeCell ref="CG11:CG12"/>
    <mergeCell ref="CS9:DG9"/>
    <mergeCell ref="D2:X2"/>
    <mergeCell ref="D4:X4"/>
    <mergeCell ref="H18:H19"/>
    <mergeCell ref="V18:V19"/>
    <mergeCell ref="W18:W19"/>
    <mergeCell ref="X18:X19"/>
    <mergeCell ref="H26:H27"/>
    <mergeCell ref="M26:M27"/>
    <mergeCell ref="N26:N27"/>
    <mergeCell ref="O26:O27"/>
    <mergeCell ref="T26:T27"/>
    <mergeCell ref="M18:M19"/>
    <mergeCell ref="N18:N19"/>
    <mergeCell ref="O18:O19"/>
    <mergeCell ref="T18:T19"/>
    <mergeCell ref="U18:U19"/>
    <mergeCell ref="D18:D19"/>
    <mergeCell ref="F18:F19"/>
    <mergeCell ref="G18:G19"/>
    <mergeCell ref="D26:D27"/>
    <mergeCell ref="F26:F27"/>
    <mergeCell ref="G26:G27"/>
    <mergeCell ref="U26:U27"/>
    <mergeCell ref="V26:V27"/>
    <mergeCell ref="F36:F38"/>
    <mergeCell ref="G36:G38"/>
    <mergeCell ref="D54:D55"/>
    <mergeCell ref="D46:D47"/>
    <mergeCell ref="F46:F47"/>
    <mergeCell ref="G46:G47"/>
    <mergeCell ref="D81:D82"/>
    <mergeCell ref="F81:F82"/>
    <mergeCell ref="G81:G82"/>
    <mergeCell ref="D41:D42"/>
    <mergeCell ref="F41:F42"/>
    <mergeCell ref="G41:G42"/>
    <mergeCell ref="D52:D53"/>
    <mergeCell ref="F52:F53"/>
    <mergeCell ref="G52:G53"/>
    <mergeCell ref="E46:E47"/>
    <mergeCell ref="E52:E53"/>
    <mergeCell ref="E54:E55"/>
    <mergeCell ref="E81:E82"/>
    <mergeCell ref="E43:E44"/>
    <mergeCell ref="Y18:Y19"/>
    <mergeCell ref="Z18:Z19"/>
    <mergeCell ref="AA18:AA19"/>
    <mergeCell ref="AB18:AB19"/>
    <mergeCell ref="AC18:AC19"/>
    <mergeCell ref="AD18:AD19"/>
    <mergeCell ref="AE18:AE19"/>
    <mergeCell ref="AF18:AF19"/>
    <mergeCell ref="AG18:AG19"/>
    <mergeCell ref="AH18:AH19"/>
    <mergeCell ref="AI18:AI19"/>
    <mergeCell ref="D20:D21"/>
    <mergeCell ref="F20:F21"/>
    <mergeCell ref="G20:G21"/>
    <mergeCell ref="H20:H21"/>
    <mergeCell ref="M20:M21"/>
    <mergeCell ref="N20:N21"/>
    <mergeCell ref="O20:O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D22:D23"/>
    <mergeCell ref="F22:F23"/>
    <mergeCell ref="G22:G23"/>
    <mergeCell ref="H22:H23"/>
    <mergeCell ref="M22:M23"/>
    <mergeCell ref="N22:N23"/>
    <mergeCell ref="O22:O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D31:D32"/>
    <mergeCell ref="F31:F32"/>
    <mergeCell ref="G31:G32"/>
    <mergeCell ref="H31:H32"/>
    <mergeCell ref="M31:M32"/>
    <mergeCell ref="N31:N32"/>
    <mergeCell ref="O31:O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D33:D35"/>
    <mergeCell ref="F33:F35"/>
    <mergeCell ref="G33:G35"/>
    <mergeCell ref="H33:H35"/>
    <mergeCell ref="M33:M35"/>
    <mergeCell ref="N33:N35"/>
    <mergeCell ref="O33:O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H36:H38"/>
    <mergeCell ref="M36:M38"/>
    <mergeCell ref="N36:N38"/>
    <mergeCell ref="O36:O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H41:H42"/>
    <mergeCell ref="M41:M42"/>
    <mergeCell ref="N41:N42"/>
    <mergeCell ref="O41:O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D43:D44"/>
    <mergeCell ref="F43:F44"/>
    <mergeCell ref="G43:G44"/>
    <mergeCell ref="H43:H44"/>
    <mergeCell ref="M43:M44"/>
    <mergeCell ref="N43:N44"/>
    <mergeCell ref="O43:O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H46:H47"/>
    <mergeCell ref="M46:M47"/>
    <mergeCell ref="N46:N47"/>
    <mergeCell ref="O46:O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H52:H53"/>
    <mergeCell ref="M52:M53"/>
    <mergeCell ref="N52:N53"/>
    <mergeCell ref="O52:O53"/>
    <mergeCell ref="T52:T53"/>
    <mergeCell ref="U52:U53"/>
    <mergeCell ref="V52:V53"/>
    <mergeCell ref="W52:W53"/>
    <mergeCell ref="X52:X53"/>
    <mergeCell ref="AI54:AI55"/>
    <mergeCell ref="Y52:Y53"/>
    <mergeCell ref="Z52:Z53"/>
    <mergeCell ref="AA52:AA53"/>
    <mergeCell ref="AB52:AB53"/>
    <mergeCell ref="AC52:AC53"/>
    <mergeCell ref="AD52:AD53"/>
    <mergeCell ref="AE52:AE53"/>
    <mergeCell ref="AF52:AF53"/>
    <mergeCell ref="AG52:AG53"/>
    <mergeCell ref="AD81:AD82"/>
    <mergeCell ref="AH52:AH53"/>
    <mergeCell ref="AI52:AI53"/>
    <mergeCell ref="F54:F55"/>
    <mergeCell ref="G54:G55"/>
    <mergeCell ref="H54:H55"/>
    <mergeCell ref="M54:M55"/>
    <mergeCell ref="N54:N55"/>
    <mergeCell ref="O54:O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M81:M82"/>
    <mergeCell ref="N81:N82"/>
    <mergeCell ref="O81:O82"/>
    <mergeCell ref="T81:T82"/>
    <mergeCell ref="U81:U82"/>
    <mergeCell ref="V81:V82"/>
    <mergeCell ref="W81:W82"/>
    <mergeCell ref="X81:X82"/>
    <mergeCell ref="M90:M91"/>
    <mergeCell ref="N90:N91"/>
    <mergeCell ref="O90:O91"/>
    <mergeCell ref="T90:T91"/>
    <mergeCell ref="U90:U91"/>
    <mergeCell ref="AA92:AA93"/>
    <mergeCell ref="AB92:AB93"/>
    <mergeCell ref="AI92:AI93"/>
    <mergeCell ref="V92:V93"/>
    <mergeCell ref="AH81:AH82"/>
    <mergeCell ref="AI81:AI82"/>
    <mergeCell ref="AE90:AE91"/>
    <mergeCell ref="AF90:AF91"/>
    <mergeCell ref="AG90:AG91"/>
    <mergeCell ref="AH90:AH91"/>
    <mergeCell ref="AI90:AI91"/>
    <mergeCell ref="V90:V91"/>
    <mergeCell ref="W90:W91"/>
    <mergeCell ref="X90:X91"/>
    <mergeCell ref="Y90:Y91"/>
    <mergeCell ref="Z90:Z91"/>
    <mergeCell ref="AA90:AA91"/>
    <mergeCell ref="AB90:AB91"/>
    <mergeCell ref="AC90:AC91"/>
    <mergeCell ref="AD90:AD91"/>
    <mergeCell ref="Y81:Y82"/>
    <mergeCell ref="Z81:Z82"/>
    <mergeCell ref="AB81:AB82"/>
    <mergeCell ref="AC81:AC82"/>
    <mergeCell ref="AE81:AE82"/>
    <mergeCell ref="AF81:AF82"/>
    <mergeCell ref="AG81:AG82"/>
    <mergeCell ref="AA81:AA82"/>
    <mergeCell ref="AH103:AH104"/>
    <mergeCell ref="D92:D93"/>
    <mergeCell ref="F92:F93"/>
    <mergeCell ref="G92:G93"/>
    <mergeCell ref="H92:H93"/>
    <mergeCell ref="M92:M93"/>
    <mergeCell ref="N92:N93"/>
    <mergeCell ref="O92:O93"/>
    <mergeCell ref="T92:T93"/>
    <mergeCell ref="U92:U93"/>
    <mergeCell ref="AC92:AC93"/>
    <mergeCell ref="AD92:AD93"/>
    <mergeCell ref="AE92:AE93"/>
    <mergeCell ref="AF92:AF93"/>
    <mergeCell ref="AG92:AG93"/>
    <mergeCell ref="AH92:AH93"/>
    <mergeCell ref="W92:W93"/>
    <mergeCell ref="X92:X93"/>
    <mergeCell ref="Y92:Y93"/>
    <mergeCell ref="Z92:Z93"/>
    <mergeCell ref="AZ10:BD10"/>
    <mergeCell ref="D103:D104"/>
    <mergeCell ref="F103:F104"/>
    <mergeCell ref="G103:G104"/>
    <mergeCell ref="H103:H104"/>
    <mergeCell ref="M103:M104"/>
    <mergeCell ref="N103:N104"/>
    <mergeCell ref="O103:O104"/>
    <mergeCell ref="T103:T104"/>
    <mergeCell ref="U103:U104"/>
    <mergeCell ref="V103:V104"/>
    <mergeCell ref="W103:W104"/>
    <mergeCell ref="X103:X104"/>
    <mergeCell ref="Y103:Y104"/>
    <mergeCell ref="Z103:Z104"/>
    <mergeCell ref="AA103:AA104"/>
    <mergeCell ref="AB103:AB104"/>
    <mergeCell ref="AI103:AI104"/>
    <mergeCell ref="AC103:AC104"/>
    <mergeCell ref="AD103:AD104"/>
    <mergeCell ref="AE103:AE104"/>
    <mergeCell ref="AF103:AF104"/>
    <mergeCell ref="AG103:AG104"/>
    <mergeCell ref="E18:E19"/>
    <mergeCell ref="E20:E21"/>
    <mergeCell ref="C103:C104"/>
    <mergeCell ref="C18:C19"/>
    <mergeCell ref="C20:C21"/>
    <mergeCell ref="C22:C23"/>
    <mergeCell ref="C26:C27"/>
    <mergeCell ref="C31:C32"/>
    <mergeCell ref="C33:C35"/>
    <mergeCell ref="C36:C38"/>
    <mergeCell ref="C41:C42"/>
    <mergeCell ref="C43:C44"/>
    <mergeCell ref="C46:C47"/>
    <mergeCell ref="C52:C53"/>
    <mergeCell ref="C54:C55"/>
    <mergeCell ref="C81:C82"/>
    <mergeCell ref="C90:C91"/>
    <mergeCell ref="C92:C93"/>
    <mergeCell ref="E22:E23"/>
    <mergeCell ref="E26:E27"/>
    <mergeCell ref="E31:E32"/>
    <mergeCell ref="E33:E35"/>
    <mergeCell ref="E36:E38"/>
    <mergeCell ref="E41:E42"/>
    <mergeCell ref="D36:D38"/>
  </mergeCells>
  <pageMargins left="0.7" right="0.7" top="0.75" bottom="0.75" header="0.3" footer="0.3"/>
  <pageSetup paperSize="8" scale="50" fitToHeight="0" orientation="landscape" horizontalDpi="300" verticalDpi="300" r:id="rId1"/>
  <headerFooter differentFirst="1" alignWithMargins="0">
    <oddHeader>&amp;CСтраница &amp;P из &amp;N</oddHeader>
  </headerFooter>
  <rowBreaks count="10" manualBreakCount="10">
    <brk id="19" max="126" man="1"/>
    <brk id="30" max="126" man="1"/>
    <brk id="43" max="126" man="1"/>
    <brk id="56" max="126" man="1"/>
    <brk id="62" max="126" man="1"/>
    <brk id="70" max="126" man="1"/>
    <brk id="77" max="126" man="1"/>
    <brk id="89" max="126" man="1"/>
    <brk id="97" max="126" man="1"/>
    <brk id="106" max="126" man="1"/>
  </rowBreaks>
  <colBreaks count="6" manualBreakCount="6">
    <brk id="16" max="125" man="1"/>
    <brk id="35" max="125" man="1"/>
    <brk id="55" max="125" man="1"/>
    <brk id="75" max="125" man="1"/>
    <brk id="95" max="125" man="1"/>
    <brk id="115" max="1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Отчет 103н (Свод МО)</vt:lpstr>
      <vt:lpstr>'Отчет 103н (Свод МО)'!Заголовки_для_печати</vt:lpstr>
      <vt:lpstr>'Отчет 103н (Свод МО)'!Область_печати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Александровна Зеленина</dc:creator>
  <cp:lastModifiedBy>Анастасия Александровна Зеленина</cp:lastModifiedBy>
  <cp:lastPrinted>2023-08-03T07:18:31Z</cp:lastPrinted>
  <dcterms:created xsi:type="dcterms:W3CDTF">2023-05-02T04:12:29Z</dcterms:created>
  <dcterms:modified xsi:type="dcterms:W3CDTF">2023-08-23T09:48:41Z</dcterms:modified>
</cp:coreProperties>
</file>