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20" windowHeight="3435" activeTab="0"/>
  </bookViews>
  <sheets>
    <sheet name="Приложение 5" sheetId="1" r:id="rId1"/>
  </sheets>
  <definedNames>
    <definedName name="_xlnm.Print_Titles" localSheetId="0">'Приложение 5'!$10:$10</definedName>
    <definedName name="_xlnm.Print_Area" localSheetId="0">'Приложение 5'!$A$1:$C$125</definedName>
  </definedNames>
  <calcPr fullCalcOnLoad="1"/>
</workbook>
</file>

<file path=xl/sharedStrings.xml><?xml version="1.0" encoding="utf-8"?>
<sst xmlns="http://schemas.openxmlformats.org/spreadsheetml/2006/main" count="220" uniqueCount="190">
  <si>
    <t xml:space="preserve">     Наименование показателей</t>
  </si>
  <si>
    <t xml:space="preserve">Налоговые доходы </t>
  </si>
  <si>
    <t>1 01 00000 00 0000 000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</si>
  <si>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</si>
  <si>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</si>
  <si>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</si>
  <si>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</si>
  <si>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1 05 01000 00 0000 110</t>
  </si>
  <si>
    <t>Единый сельскохозяйственный налог</t>
  </si>
  <si>
    <t>1 06 00000 00 0000 000</t>
  </si>
  <si>
    <t>Налоги на имущество</t>
  </si>
  <si>
    <t>1 06 01020 04 0000 110</t>
  </si>
  <si>
    <t>1 06 06000 00 0000 110</t>
  </si>
  <si>
    <t>Земельный налог</t>
  </si>
  <si>
    <t>1 07 00000 00 0000 000</t>
  </si>
  <si>
    <t>Налоги, сборы и регулярные платежи за пользование природными ресурсами</t>
  </si>
  <si>
    <t>1 07 04010 01 0000 110</t>
  </si>
  <si>
    <t>Cбор за пользование объектами животного мира</t>
  </si>
  <si>
    <t>1 08 00000 00 0000 000</t>
  </si>
  <si>
    <t>Государственная  пошлина</t>
  </si>
  <si>
    <t xml:space="preserve">Неналоговые доходы 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</si>
  <si>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</si>
  <si>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</si>
  <si>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</si>
  <si>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</si>
  <si>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 xml:space="preserve"> 1 11 05034 04 0000 120</t>
  </si>
  <si>
    <t xml:space="preserve"> 1 11 07014 04 0000 120</t>
  </si>
  <si>
    <t xml:space="preserve"> 1 12 00000 00 0000 000</t>
  </si>
  <si>
    <t>1 12 01000 01 0000 120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</si>
  <si>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</si>
  <si>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</si>
  <si>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</si>
  <si>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</si>
  <si>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</si>
  <si>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</si>
  <si>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2 02 00000 00 0000 000</t>
  </si>
  <si>
    <t>2 02 01000 00 0000 151</t>
  </si>
  <si>
    <t>2 07 04000 04 0000 180</t>
  </si>
  <si>
    <t>Прочие безвозмездные поступления в бюджеты городских округов</t>
  </si>
  <si>
    <t>Коды бюджетной классификации</t>
  </si>
  <si>
    <t>Единый налог на вмененный доход для отдельных видов деятельности</t>
  </si>
  <si>
    <t>Дефицит</t>
  </si>
  <si>
    <t>БАЛАНС</t>
  </si>
  <si>
    <t>Безвозмездные поступления от других бюджетов  бюджетной системы Российской Федерации</t>
  </si>
  <si>
    <t>Платежи при пользовании природными ресурсами</t>
  </si>
  <si>
    <t>2 00 00000 00 0000 000</t>
  </si>
  <si>
    <t>Безвозмездные поступления</t>
  </si>
  <si>
    <t>2 02 01001 04 0000 151</t>
  </si>
  <si>
    <t>1 11 01040 04 0000 120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</si>
  <si>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</si>
  <si>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Плата за негативное воздействие на окружающую среду</t>
  </si>
  <si>
    <t>1 13 00000 00 0000 000</t>
  </si>
  <si>
    <t>Доходы от оказания платных услуг и компенсации затрат государства</t>
  </si>
  <si>
    <t>ВСЕГО ДОХОДОВ</t>
  </si>
  <si>
    <t>1 11 05024 04 0000 120</t>
  </si>
  <si>
    <t xml:space="preserve">Налог, взимаемый в связи с применением упрощенной системы налогообложения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</si>
  <si>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</si>
  <si>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1 11 05010 04 0000 120</t>
  </si>
  <si>
    <t>Средства, получаемые от передачи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залог, в доверительное управление</t>
  </si>
  <si>
    <t xml:space="preserve"> 1 11 08040 04 0000 120</t>
  </si>
  <si>
    <t>Дотации бюджетам городских округов на выравнивание бюджетной обеспеченности</t>
  </si>
  <si>
    <t>2 02 03000 00 0000 151</t>
  </si>
  <si>
    <t>2 02 03003 04 0000 151</t>
  </si>
  <si>
    <t>2 02 03021 04 0000 151</t>
  </si>
  <si>
    <t>Субвенции бюджетам городских округов на выполнение передаваемых полномочий субъектов Российской Федерации</t>
  </si>
  <si>
    <t>2 02 03024 04 0000 151</t>
  </si>
  <si>
    <t>2 02 04012 04 0000 151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</si>
  <si>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</si>
  <si>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1 14 02000 00 0000 000</t>
  </si>
  <si>
    <t>Итого налоговых и неналоговых доходов</t>
  </si>
  <si>
    <t>Иные межбюджетные трансферты</t>
  </si>
  <si>
    <t>2 02 04000 00 0000 151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</si>
  <si>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уровня, в том числе:</t>
  </si>
  <si>
    <t>Прочие межбюджетные трансферты, передаваемые бюджетам городских округов, в том числе:</t>
  </si>
  <si>
    <t>2 02 04999 04 0000 151</t>
  </si>
  <si>
    <t>2 02 02000 00 0000 151</t>
  </si>
  <si>
    <t>2 02 02024 04 0000 151</t>
  </si>
  <si>
    <t xml:space="preserve"> 1 11 09044 04 0000 120</t>
  </si>
  <si>
    <t xml:space="preserve">Субвенции бюджетам субъектов Российской Федерации и муниципальных образований </t>
  </si>
  <si>
    <t>1 14 06000 00 0000 430</t>
  </si>
  <si>
    <t>ОБЪЕМ ПОСТУПЛЕНИЯ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</si>
  <si>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</si>
  <si>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Дотации бюджетам  субъектов Российской Федерации и муниципальных образований</t>
  </si>
  <si>
    <t>Субсидии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</si>
  <si>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Субвенции бюджетам городских округов на функционирование комиссий по делам несовершеннолетних и защите их прав</t>
  </si>
  <si>
    <t>Субвенции бюджетам городских округов на функционирование административных комиссий при местных администрациях</t>
  </si>
  <si>
    <t>Субвенции бюджетам городских округов на  ежемесячное денежное вознаграждение за классное руководство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</si>
  <si>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</si>
  <si>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лицензирование розничной продажи алкогольной продукции</t>
  </si>
  <si>
    <t>Субвенции бюджетам городских округов на организацию и осуществление деятельности по опеке и попечительству над детьми-сиротами и детьми, оставшимися без попечения родителей</t>
  </si>
  <si>
    <t>Субвенции бюджетам городских округов на воспитание и обучение детей-инвалидов в дошкольных учреждениях</t>
  </si>
  <si>
    <t>тыс. руб.</t>
  </si>
  <si>
    <t>1 13 03040 04 0000 130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</si>
  <si>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</si>
  <si>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2 02 03070 04 0000 151</t>
  </si>
  <si>
    <t>Сумма</t>
  </si>
  <si>
    <t>Возврат остатков субсидий, субвенций и иных межбюджетных трансфертов, имеющих целевое назначение, прошлых лет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</si>
  <si>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</si>
  <si>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2 02 02088 04 0004 151</t>
  </si>
  <si>
    <t xml:space="preserve">2 02 02089 04 0004 151 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</si>
  <si>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</si>
  <si>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2 02 02008 04 0000 151</t>
  </si>
  <si>
    <t>Субсидии бюджетам городских округов на обеспечение жильем молодых семей</t>
  </si>
  <si>
    <t>2 02 02088 04 0001 151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</si>
  <si>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</si>
  <si>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</si>
  <si>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2 02 02089 04 0001 151</t>
  </si>
  <si>
    <t>2 02 02999 04 0000 151</t>
  </si>
  <si>
    <t>2 02 02077 04 0000 151</t>
  </si>
  <si>
    <t>2 02 03069 04 0000 151</t>
  </si>
  <si>
    <t>Прочие межбюджетные трансферты на субсидирование части банковской процентной ставки на газификацию</t>
  </si>
  <si>
    <t>2 02 02051 04 0000 151</t>
  </si>
  <si>
    <t>Субсидии бюджетам городских округов на реализацию федеральных целевых программ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</si>
  <si>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</si>
  <si>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2 02 03027 04 0000 151</t>
  </si>
  <si>
    <t xml:space="preserve">2 02 02116 04 0000 151 </t>
  </si>
  <si>
    <t>Субсидии бюджетам городских округов на капитальный ремонт и ремонт автомобильных дорог общего пользования административных центров субъектов Российской Федерации</t>
  </si>
  <si>
    <t>2 02 03002 04 0000 151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</si>
  <si>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</si>
  <si>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2 02 03026 04 0000 151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</si>
  <si>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</si>
  <si>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На внедрение инновационных образовательных программ в государственных и муниипальных образовательных учреждениях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</si>
  <si>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</si>
  <si>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</si>
  <si>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</si>
  <si>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 xml:space="preserve">Прочие субсидии бюджетам городских округов, в том числе: </t>
  </si>
  <si>
    <t xml:space="preserve">доходов бюджета города в 2011 году </t>
  </si>
  <si>
    <t>2 19 00000 00 0000 000</t>
  </si>
  <si>
    <t>2 19 04000 04 0000 151</t>
  </si>
  <si>
    <t>2 02 02088 04 0002 151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</si>
  <si>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</si>
  <si>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2 02 02089 04 0002 151</t>
  </si>
  <si>
    <t>Субсидии бюджетам городских округов на обеспечение мероприятий по переселению граждан из аварийного жилищного фонда  за счет средств бюджетов</t>
  </si>
  <si>
    <t xml:space="preserve">2 02 02137 04 0000 151 </t>
  </si>
  <si>
    <t>Субсидии бюджетам городских округов на капитальный ремонт и ремонт дворовых территорий многоквартирных домов, проездов к дворовым территориям многоквартирных домов 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</si>
  <si>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 xml:space="preserve">Субвенции бюджетам городских округов на оказание специализированной медицинской помощи в краевых специализированных центрах, отделениях (лабораториях) муниципальных организаций здравоохранения </t>
  </si>
  <si>
    <t>Доходы, получаемые в виде арендной платы, а также средства   от продажи права на  заключение  договоров аренды   за   земли,   находящиеся   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</si>
  <si>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</si>
  <si>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</si>
  <si>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</si>
  <si>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</si>
  <si>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Субвенции бюджетам городских округов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в части финансирования расходов на оплату труда работников общеобразовательных учреждений, на компенсационные выплаты за книгоиздательскую продукцию,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</si>
  <si>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Субвенции бюджетам городских округов на обеспечение деятельности образовательных учреждений для детей-сирот и детей, оставшихся без попечения родителей, и образовательных учреждений для детей, нуждающихся в психолого-педагогической и медико-социальной помощи</t>
  </si>
  <si>
    <t>Субвенции бюджетам городских округов на обеспечение деятельности специальных (коррекционных) образовательных учреждений для обучающихся и воспитанников с ограниченными возможностями здоровья</t>
  </si>
  <si>
    <t>Субвенции бюджетам городских округов на компенсационные выплаты на питание обучающимся в муниципальных общеобразовательных учреждениях, нуждающимся в социальной поддержке</t>
  </si>
  <si>
    <t>Субвенции бюджетам городских округов в сфере оказания специализированной медицинской помощи с применением донорской крови и ее компонентов</t>
  </si>
  <si>
    <t xml:space="preserve">Субвенции бюджетам городских округов на исполнение государственных полномочий по регулированию тарифов на перевозки пассажиров и багажа всеми видами общественного транспорта </t>
  </si>
  <si>
    <t>Субвенции бюджетам городских округов на выплату компенсации затрат родителей (законных представителей) на воспитание и обучение детей-инвалидов на дому</t>
  </si>
  <si>
    <t>Субвенции бюджетам городских округов на выплату  компенсации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</si>
  <si>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1 05 02000 00 0000 110</t>
  </si>
  <si>
    <t>1 05 03000 00 0000 110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</si>
  <si>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</si>
  <si>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 xml:space="preserve">                      </t>
  </si>
  <si>
    <t xml:space="preserve">        к решению городской Думы</t>
  </si>
  <si>
    <t xml:space="preserve">        от ___________________  № ___</t>
  </si>
  <si>
    <t>Председатель комитета по финансам,</t>
  </si>
  <si>
    <t>Налоги на прибыль, доходы</t>
  </si>
  <si>
    <t>Субвенции бюджетам городских округов на содержание ребенка в семье опекуна (попечителя) и приемной семье, а также на вознаграждение, причитающееся приемному родителю</t>
  </si>
  <si>
    <t>Прочие межбюджетные трансферты бюджетам городских округов  на обеспечение мер социальной поддержки в части оплаты  жилищно-коммунальных услуг педагогическим работникам образовательных учреждений, работающим и проживающим в сельской местности</t>
  </si>
  <si>
    <t>Прочие межбюджетные трансферты бюджетам городских округов из Резервного фонда Правительства Российской Федерации по предупреждению и ликвидации чрезвычайных ситуаций и последствий стихийных бедствий</t>
  </si>
  <si>
    <t>Прочие субсидии бюджетам городских округов на проведение мероприятий по благоустройству кладбищ</t>
  </si>
  <si>
    <t>Прочие средства,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 (расходы на содержание финансового органа)</t>
  </si>
  <si>
    <t xml:space="preserve">Председатель комитета </t>
  </si>
  <si>
    <t>по бюджету, налоговой и</t>
  </si>
  <si>
    <t xml:space="preserve">налоговой и кредитной политике </t>
  </si>
  <si>
    <t>города Барнаула                                                                              Н.А.Тиньгаева</t>
  </si>
  <si>
    <t>2 02 01999 04 0000 151</t>
  </si>
  <si>
    <t>Прочие дотации бюджетам городских округов</t>
  </si>
  <si>
    <t>2 02 02021 04 0000 151</t>
  </si>
  <si>
    <t>Субсидии бюджетам городских округов на осуществление капитального ремонта гидротехнических сооружений, находящихся в муниципальной собственности, и бесхозяйных гидротехнических сооружений</t>
  </si>
  <si>
    <t>Прочие субсидии бюджетам городских округов на реализацию ведомственной целевой программы "Развитие системы отдыха и оздоровления детей в Алтайском крае"</t>
  </si>
  <si>
    <t>Прочие субсидии бюджетам городских округов на обеспечение жильем детей-сирот и детей, оставшихся без попечения родителей</t>
  </si>
  <si>
    <t>Прочие субсидии бюджетам городских округов на реализацию долгосрочной целевой программы "Развитие дошкольного образования в Алтайском крае" на 2011 -2015 годы</t>
  </si>
  <si>
    <t>Прочие субсидии бюджетам городских округов на профессиональные доплаты наиболее востребованным категориям специалистов в сфере здравоохранения</t>
  </si>
  <si>
    <t>Прочие субсидии бюджетам городских округов на выплату стимулирующих надбавок педагогическим работникам муниципальных дошкольных образовательных учреждений, муниципальных автономных образовательных учреждений Алтайского края</t>
  </si>
  <si>
    <t>Прочие субсидии бюджетам городских округов на строительство, ремонт, реконструкцию и модернизацию автомобильных дорог общего пользования</t>
  </si>
  <si>
    <t xml:space="preserve">Межбюджетные трансферты, передаваемые бюджетам на реализацию программ модернизации здравоохранения </t>
  </si>
  <si>
    <t>2 02 04034 00 0000 151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</si>
  <si>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</si>
  <si>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2 02 04034 04 0001 151</t>
  </si>
  <si>
    <t>Прочие межбюджетные трансферты бюджетам городских округов на реализацию мероприятий по ремонту зданий краевых учреждений</t>
  </si>
  <si>
    <t>Прочие межбюджетные трансферты бюджетам городских округов на реализацию ведомственной целевой программы "Развитие образования в Алтайском крае" на 2011-2013 годы"</t>
  </si>
  <si>
    <t>Прочие межбюджетные трансферты бюджетам городских округов на реализацию краевой целевой программы "Демографическое развитие Алтайского края" на 2008-2015 годы</t>
  </si>
  <si>
    <t xml:space="preserve">Субсидии бюджетам городских округов на модернизацию региональных систем общего образования </t>
  </si>
  <si>
    <t>2 02 02145 04 0000 151</t>
  </si>
  <si>
    <t xml:space="preserve">        Приложение 5   </t>
  </si>
  <si>
    <t>кредитной политике городской Думы                                        А.А.Солодилов</t>
  </si>
  <si>
    <t>Налог на добычу полезных ископаемых</t>
  </si>
  <si>
    <t>1 07 01000 01 0000 110</t>
  </si>
  <si>
    <t>Субсидии бюджетам субъектов Российской  Федерации и муниципальных образований (межбюджетные субсидии)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</si>
</sst>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#,##0.0_р_."/>
    <numFmt numFmtId="182" formatCode="#,##0&quot;р.&quot;"/>
    <numFmt numFmtId="183" formatCode="0.0"/>
    <numFmt numFmtId="184" formatCode="#,##0.00_р_."/>
    <numFmt numFmtId="185" formatCode="#,##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00000"/>
    <numFmt numFmtId="191" formatCode="_-* #,##0.0_р_._-;\-* #,##0.0_р_._-;_-* &quot;-&quot;??_р_._-;_-@_-"/>
  </numFmts>
  <fonts count="44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4"/>
      <color indexed="8"/>
      <name val="Times New Roman"/>
      <family val="1"/>
    </font>
    <font>
      <b/>
      <u val="single"/>
      <sz val="14"/>
      <name val="Times New Roman"/>
      <family val="1"/>
    </font>
    <font>
      <sz val="13.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180" fontId="2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181" fontId="1" fillId="0" borderId="10" xfId="0" applyNumberFormat="1" applyFont="1" applyBorder="1" applyAlignment="1">
      <alignment horizontal="right" wrapText="1"/>
    </xf>
    <xf numFmtId="181" fontId="2" fillId="0" borderId="10" xfId="0" applyNumberFormat="1" applyFont="1" applyBorder="1" applyAlignment="1">
      <alignment horizontal="right" wrapText="1"/>
    </xf>
    <xf numFmtId="181" fontId="1" fillId="33" borderId="10" xfId="0" applyNumberFormat="1" applyFont="1" applyFill="1" applyBorder="1" applyAlignment="1">
      <alignment horizontal="right" wrapText="1"/>
    </xf>
    <xf numFmtId="181" fontId="6" fillId="0" borderId="10" xfId="0" applyNumberFormat="1" applyFont="1" applyBorder="1" applyAlignment="1">
      <alignment horizontal="right" wrapText="1"/>
    </xf>
    <xf numFmtId="181" fontId="2" fillId="33" borderId="10" xfId="0" applyNumberFormat="1" applyFont="1" applyFill="1" applyBorder="1" applyAlignment="1">
      <alignment horizontal="right" wrapText="1"/>
    </xf>
    <xf numFmtId="181" fontId="2" fillId="0" borderId="10" xfId="0" applyNumberFormat="1" applyFont="1" applyBorder="1" applyAlignment="1">
      <alignment horizontal="right" wrapText="1" shrinkToFit="1"/>
    </xf>
    <xf numFmtId="181" fontId="6" fillId="0" borderId="10" xfId="0" applyNumberFormat="1" applyFont="1" applyBorder="1" applyAlignment="1">
      <alignment horizontal="right" wrapText="1" shrinkToFit="1"/>
    </xf>
    <xf numFmtId="0" fontId="2" fillId="0" borderId="11" xfId="0" applyNumberFormat="1" applyFont="1" applyBorder="1" applyAlignment="1">
      <alignment vertical="center" wrapText="1" shrinkToFit="1"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181" fontId="4" fillId="0" borderId="0" xfId="0" applyNumberFormat="1" applyFont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Fill="1" applyBorder="1" applyAlignment="1">
      <alignment horizontal="left"/>
    </xf>
    <xf numFmtId="191" fontId="2" fillId="0" borderId="0" xfId="59" applyNumberFormat="1" applyFont="1" applyFill="1" applyAlignment="1">
      <alignment/>
    </xf>
    <xf numFmtId="181" fontId="2" fillId="34" borderId="10" xfId="0" applyNumberFormat="1" applyFont="1" applyFill="1" applyBorder="1" applyAlignment="1">
      <alignment horizontal="right" wrapText="1"/>
    </xf>
    <xf numFmtId="0" fontId="4" fillId="34" borderId="0" xfId="0" applyFont="1" applyFill="1" applyAlignment="1">
      <alignment/>
    </xf>
    <xf numFmtId="181" fontId="2" fillId="0" borderId="10" xfId="0" applyNumberFormat="1" applyFont="1" applyFill="1" applyBorder="1" applyAlignment="1">
      <alignment horizontal="right" wrapText="1"/>
    </xf>
    <xf numFmtId="181" fontId="2" fillId="0" borderId="0" xfId="0" applyNumberFormat="1" applyFont="1" applyFill="1" applyBorder="1" applyAlignment="1">
      <alignment horizontal="right" wrapText="1"/>
    </xf>
    <xf numFmtId="181" fontId="1" fillId="0" borderId="1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 shrinkToFit="1"/>
    </xf>
    <xf numFmtId="0" fontId="2" fillId="34" borderId="10" xfId="0" applyFont="1" applyFill="1" applyBorder="1" applyAlignment="1">
      <alignment horizontal="left" wrapText="1" shrinkToFit="1"/>
    </xf>
    <xf numFmtId="0" fontId="1" fillId="0" borderId="10" xfId="0" applyFont="1" applyBorder="1" applyAlignment="1">
      <alignment horizontal="left" wrapText="1" shrinkToFit="1"/>
    </xf>
    <xf numFmtId="0" fontId="2" fillId="0" borderId="10" xfId="0" applyFont="1" applyFill="1" applyBorder="1" applyAlignment="1">
      <alignment horizontal="left" wrapText="1" shrinkToFi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 shrinkToFit="1"/>
    </xf>
    <xf numFmtId="0" fontId="7" fillId="0" borderId="10" xfId="0" applyFont="1" applyBorder="1" applyAlignment="1">
      <alignment horizontal="left" wrapText="1" shrinkToFit="1"/>
    </xf>
    <xf numFmtId="0" fontId="2" fillId="0" borderId="10" xfId="0" applyNumberFormat="1" applyFont="1" applyBorder="1" applyAlignment="1">
      <alignment horizontal="left" wrapText="1" shrinkToFit="1"/>
    </xf>
    <xf numFmtId="0" fontId="1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left" wrapText="1" shrinkToFi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4"/>
  <sheetViews>
    <sheetView tabSelected="1" view="pageBreakPreview" zoomScaleSheetLayoutView="100" zoomScalePageLayoutView="103" workbookViewId="0" topLeftCell="A113">
      <selection activeCell="A118" sqref="A118:D118"/>
    </sheetView>
  </sheetViews>
  <sheetFormatPr defaultColWidth="9.140625" defaultRowHeight="12.75"/>
  <cols>
    <col min="1" max="1" width="43.421875" style="2" customWidth="1"/>
    <col min="2" max="2" width="28.8515625" style="2" customWidth="1"/>
    <col min="3" max="3" width="16.140625" style="2" customWidth="1"/>
    <col min="4" max="4" width="15.140625" style="2" customWidth="1"/>
    <col min="5" max="16384" width="9.140625" style="2" customWidth="1"/>
  </cols>
  <sheetData>
    <row r="1" spans="1:3" s="23" customFormat="1" ht="18.75">
      <c r="A1" s="24" t="s">
        <v>152</v>
      </c>
      <c r="B1" s="63" t="s">
        <v>185</v>
      </c>
      <c r="C1" s="63"/>
    </row>
    <row r="2" spans="1:3" s="23" customFormat="1" ht="18.75">
      <c r="A2" s="24"/>
      <c r="B2" s="63" t="s">
        <v>153</v>
      </c>
      <c r="C2" s="63"/>
    </row>
    <row r="3" spans="1:3" s="23" customFormat="1" ht="18.75">
      <c r="A3" s="24"/>
      <c r="B3" s="63" t="s">
        <v>154</v>
      </c>
      <c r="C3" s="63"/>
    </row>
    <row r="5" spans="1:6" ht="18.75">
      <c r="A5" s="67" t="s">
        <v>80</v>
      </c>
      <c r="B5" s="67"/>
      <c r="C5" s="67"/>
      <c r="D5" s="3"/>
      <c r="E5" s="3"/>
      <c r="F5" s="4"/>
    </row>
    <row r="6" spans="1:6" ht="18.75">
      <c r="A6" s="67" t="s">
        <v>126</v>
      </c>
      <c r="B6" s="67"/>
      <c r="C6" s="67"/>
      <c r="D6" s="3"/>
      <c r="E6" s="3"/>
      <c r="F6" s="5"/>
    </row>
    <row r="7" spans="1:6" ht="18.75">
      <c r="A7" s="1"/>
      <c r="B7" s="1"/>
      <c r="C7" s="1" t="s">
        <v>91</v>
      </c>
      <c r="D7" s="6"/>
      <c r="E7" s="6"/>
      <c r="F7" s="5"/>
    </row>
    <row r="8" spans="1:3" ht="18">
      <c r="A8" s="66" t="s">
        <v>0</v>
      </c>
      <c r="B8" s="66" t="s">
        <v>39</v>
      </c>
      <c r="C8" s="66" t="s">
        <v>95</v>
      </c>
    </row>
    <row r="9" spans="1:3" ht="18">
      <c r="A9" s="66"/>
      <c r="B9" s="66"/>
      <c r="C9" s="66"/>
    </row>
    <row r="10" spans="1:3" ht="18.75">
      <c r="A10" s="7">
        <v>1</v>
      </c>
      <c r="B10" s="7">
        <v>2</v>
      </c>
      <c r="C10" s="9">
        <v>3</v>
      </c>
    </row>
    <row r="11" spans="1:3" s="8" customFormat="1" ht="18.75">
      <c r="A11" s="35" t="s">
        <v>1</v>
      </c>
      <c r="B11" s="49"/>
      <c r="C11" s="11">
        <f>C12+C14+C18+C21+C24</f>
        <v>5020194</v>
      </c>
    </row>
    <row r="12" spans="1:3" s="8" customFormat="1" ht="21" customHeight="1">
      <c r="A12" s="35" t="s">
        <v>156</v>
      </c>
      <c r="B12" s="49" t="s">
        <v>2</v>
      </c>
      <c r="C12" s="11">
        <f>C13</f>
        <v>2607940</v>
      </c>
    </row>
    <row r="13" spans="1:3" ht="18.75">
      <c r="A13" s="36" t="s">
        <v>4</v>
      </c>
      <c r="B13" s="7" t="s">
        <v>3</v>
      </c>
      <c r="C13" s="12">
        <v>2607940</v>
      </c>
    </row>
    <row r="14" spans="1:3" s="8" customFormat="1" ht="20.25" customHeight="1">
      <c r="A14" s="35" t="s">
        <v>6</v>
      </c>
      <c r="B14" s="49" t="s">
        <v>5</v>
      </c>
      <c r="C14" s="11">
        <f>C15+C16+C17</f>
        <v>1318336</v>
      </c>
    </row>
    <row r="15" spans="1:3" ht="56.25">
      <c r="A15" s="36" t="s">
        <v>55</v>
      </c>
      <c r="B15" s="50" t="s">
        <v>7</v>
      </c>
      <c r="C15" s="12">
        <v>960283</v>
      </c>
    </row>
    <row r="16" spans="1:3" ht="37.5">
      <c r="A16" s="36" t="s">
        <v>40</v>
      </c>
      <c r="B16" s="50" t="s">
        <v>149</v>
      </c>
      <c r="C16" s="12">
        <v>359253</v>
      </c>
    </row>
    <row r="17" spans="1:3" ht="20.25" customHeight="1">
      <c r="A17" s="36" t="s">
        <v>8</v>
      </c>
      <c r="B17" s="7" t="s">
        <v>150</v>
      </c>
      <c r="C17" s="12">
        <v>-1200</v>
      </c>
    </row>
    <row r="18" spans="1:3" s="8" customFormat="1" ht="18.75" customHeight="1">
      <c r="A18" s="35" t="s">
        <v>10</v>
      </c>
      <c r="B18" s="49" t="s">
        <v>9</v>
      </c>
      <c r="C18" s="11">
        <f>C19+C20</f>
        <v>878839</v>
      </c>
    </row>
    <row r="19" spans="1:3" ht="93.75">
      <c r="A19" s="36" t="s">
        <v>81</v>
      </c>
      <c r="B19" s="50" t="s">
        <v>11</v>
      </c>
      <c r="C19" s="12">
        <v>35000</v>
      </c>
    </row>
    <row r="20" spans="1:3" ht="18.75">
      <c r="A20" s="36" t="s">
        <v>13</v>
      </c>
      <c r="B20" s="7" t="s">
        <v>12</v>
      </c>
      <c r="C20" s="12">
        <v>843839</v>
      </c>
    </row>
    <row r="21" spans="1:3" s="8" customFormat="1" ht="56.25">
      <c r="A21" s="35" t="s">
        <v>15</v>
      </c>
      <c r="B21" s="51" t="s">
        <v>14</v>
      </c>
      <c r="C21" s="11">
        <f>C22+C23</f>
        <v>4810</v>
      </c>
    </row>
    <row r="22" spans="1:3" s="34" customFormat="1" ht="37.5">
      <c r="A22" s="37" t="s">
        <v>187</v>
      </c>
      <c r="B22" s="52" t="s">
        <v>188</v>
      </c>
      <c r="C22" s="29">
        <v>3140</v>
      </c>
    </row>
    <row r="23" spans="1:3" ht="37.5">
      <c r="A23" s="36" t="s">
        <v>17</v>
      </c>
      <c r="B23" s="7" t="s">
        <v>16</v>
      </c>
      <c r="C23" s="12">
        <v>1670</v>
      </c>
    </row>
    <row r="24" spans="1:3" s="8" customFormat="1" ht="20.25" customHeight="1">
      <c r="A24" s="35" t="s">
        <v>19</v>
      </c>
      <c r="B24" s="49" t="s">
        <v>18</v>
      </c>
      <c r="C24" s="11">
        <v>210269</v>
      </c>
    </row>
    <row r="25" spans="1:3" s="8" customFormat="1" ht="18.75">
      <c r="A25" s="35" t="s">
        <v>20</v>
      </c>
      <c r="B25" s="7"/>
      <c r="C25" s="11">
        <f>C26+C35+C37+C39+C42+C43</f>
        <v>1165840.3</v>
      </c>
    </row>
    <row r="26" spans="1:3" s="8" customFormat="1" ht="75">
      <c r="A26" s="35" t="s">
        <v>22</v>
      </c>
      <c r="B26" s="51" t="s">
        <v>21</v>
      </c>
      <c r="C26" s="11">
        <f>C27+C28+C29+C30+C32+C33+C31+C34</f>
        <v>678897.3</v>
      </c>
    </row>
    <row r="27" spans="1:3" s="8" customFormat="1" ht="114" customHeight="1">
      <c r="A27" s="36" t="s">
        <v>67</v>
      </c>
      <c r="B27" s="50" t="s">
        <v>48</v>
      </c>
      <c r="C27" s="12">
        <v>8939.9</v>
      </c>
    </row>
    <row r="28" spans="1:3" s="8" customFormat="1" ht="80.25" customHeight="1">
      <c r="A28" s="36" t="s">
        <v>24</v>
      </c>
      <c r="B28" s="50" t="s">
        <v>23</v>
      </c>
      <c r="C28" s="12">
        <v>118.9</v>
      </c>
    </row>
    <row r="29" spans="1:3" s="8" customFormat="1" ht="151.5" customHeight="1">
      <c r="A29" s="36" t="s">
        <v>56</v>
      </c>
      <c r="B29" s="53" t="s">
        <v>57</v>
      </c>
      <c r="C29" s="12">
        <v>389400</v>
      </c>
    </row>
    <row r="30" spans="1:3" s="8" customFormat="1" ht="150" customHeight="1">
      <c r="A30" s="36" t="s">
        <v>136</v>
      </c>
      <c r="B30" s="50" t="s">
        <v>54</v>
      </c>
      <c r="C30" s="12">
        <v>62000</v>
      </c>
    </row>
    <row r="31" spans="1:3" s="8" customFormat="1" ht="150">
      <c r="A31" s="36" t="s">
        <v>137</v>
      </c>
      <c r="B31" s="50" t="s">
        <v>25</v>
      </c>
      <c r="C31" s="12">
        <v>213118</v>
      </c>
    </row>
    <row r="32" spans="1:3" s="8" customFormat="1" ht="112.5" customHeight="1">
      <c r="A32" s="36" t="s">
        <v>49</v>
      </c>
      <c r="B32" s="50" t="s">
        <v>26</v>
      </c>
      <c r="C32" s="12">
        <v>1761.5</v>
      </c>
    </row>
    <row r="33" spans="1:3" s="8" customFormat="1" ht="187.5" hidden="1">
      <c r="A33" s="36" t="s">
        <v>58</v>
      </c>
      <c r="B33" s="50" t="s">
        <v>59</v>
      </c>
      <c r="C33" s="12">
        <v>0</v>
      </c>
    </row>
    <row r="34" spans="1:3" s="8" customFormat="1" ht="152.25" customHeight="1">
      <c r="A34" s="36" t="s">
        <v>138</v>
      </c>
      <c r="B34" s="50" t="s">
        <v>77</v>
      </c>
      <c r="C34" s="12">
        <v>3559</v>
      </c>
    </row>
    <row r="35" spans="1:3" s="8" customFormat="1" ht="37.5">
      <c r="A35" s="35" t="s">
        <v>44</v>
      </c>
      <c r="B35" s="51" t="s">
        <v>27</v>
      </c>
      <c r="C35" s="13">
        <f>C36</f>
        <v>17600</v>
      </c>
    </row>
    <row r="36" spans="1:3" s="8" customFormat="1" ht="37.5">
      <c r="A36" s="36" t="s">
        <v>50</v>
      </c>
      <c r="B36" s="50" t="s">
        <v>28</v>
      </c>
      <c r="C36" s="12">
        <v>17600</v>
      </c>
    </row>
    <row r="37" spans="1:3" s="8" customFormat="1" ht="40.5" customHeight="1">
      <c r="A37" s="35" t="s">
        <v>52</v>
      </c>
      <c r="B37" s="51" t="s">
        <v>51</v>
      </c>
      <c r="C37" s="11">
        <f>C38</f>
        <v>49000</v>
      </c>
    </row>
    <row r="38" spans="1:3" s="8" customFormat="1" ht="76.5" customHeight="1">
      <c r="A38" s="36" t="s">
        <v>93</v>
      </c>
      <c r="B38" s="50" t="s">
        <v>92</v>
      </c>
      <c r="C38" s="12">
        <v>49000</v>
      </c>
    </row>
    <row r="39" spans="1:3" s="8" customFormat="1" ht="40.5" customHeight="1">
      <c r="A39" s="35" t="s">
        <v>30</v>
      </c>
      <c r="B39" s="51" t="s">
        <v>29</v>
      </c>
      <c r="C39" s="11">
        <f>C40+C41</f>
        <v>236578</v>
      </c>
    </row>
    <row r="40" spans="1:3" ht="150" customHeight="1">
      <c r="A40" s="36" t="s">
        <v>139</v>
      </c>
      <c r="B40" s="50" t="s">
        <v>68</v>
      </c>
      <c r="C40" s="12">
        <v>121178</v>
      </c>
    </row>
    <row r="41" spans="1:3" ht="112.5">
      <c r="A41" s="36" t="s">
        <v>140</v>
      </c>
      <c r="B41" s="50" t="s">
        <v>79</v>
      </c>
      <c r="C41" s="12">
        <v>115400</v>
      </c>
    </row>
    <row r="42" spans="1:3" ht="42" customHeight="1">
      <c r="A42" s="35" t="s">
        <v>32</v>
      </c>
      <c r="B42" s="49" t="s">
        <v>31</v>
      </c>
      <c r="C42" s="11">
        <v>175965</v>
      </c>
    </row>
    <row r="43" spans="1:3" ht="21" customHeight="1">
      <c r="A43" s="35" t="s">
        <v>34</v>
      </c>
      <c r="B43" s="49" t="s">
        <v>33</v>
      </c>
      <c r="C43" s="11">
        <v>7800</v>
      </c>
    </row>
    <row r="44" spans="1:3" s="8" customFormat="1" ht="37.5">
      <c r="A44" s="38" t="s">
        <v>69</v>
      </c>
      <c r="B44" s="49"/>
      <c r="C44" s="14">
        <f>C11+C25</f>
        <v>6186034.3</v>
      </c>
    </row>
    <row r="45" spans="1:3" s="8" customFormat="1" ht="21" customHeight="1">
      <c r="A45" s="38" t="s">
        <v>46</v>
      </c>
      <c r="B45" s="49" t="s">
        <v>45</v>
      </c>
      <c r="C45" s="14">
        <f>C46+C110+C111</f>
        <v>3101495.5999999996</v>
      </c>
    </row>
    <row r="46" spans="1:3" s="8" customFormat="1" ht="56.25">
      <c r="A46" s="38" t="s">
        <v>43</v>
      </c>
      <c r="B46" s="51" t="s">
        <v>35</v>
      </c>
      <c r="C46" s="14">
        <f>C47+C73+C50+C97</f>
        <v>3105047.5</v>
      </c>
    </row>
    <row r="47" spans="1:3" s="8" customFormat="1" ht="56.25">
      <c r="A47" s="35" t="s">
        <v>82</v>
      </c>
      <c r="B47" s="51" t="s">
        <v>36</v>
      </c>
      <c r="C47" s="11">
        <f>C48</f>
        <v>65053.5</v>
      </c>
    </row>
    <row r="48" spans="1:3" s="8" customFormat="1" ht="56.25">
      <c r="A48" s="39" t="s">
        <v>60</v>
      </c>
      <c r="B48" s="54" t="s">
        <v>47</v>
      </c>
      <c r="C48" s="12">
        <v>65053.5</v>
      </c>
    </row>
    <row r="49" spans="1:3" s="28" customFormat="1" ht="37.5" hidden="1">
      <c r="A49" s="40" t="s">
        <v>167</v>
      </c>
      <c r="B49" s="55" t="s">
        <v>166</v>
      </c>
      <c r="C49" s="27"/>
    </row>
    <row r="50" spans="1:3" s="8" customFormat="1" ht="75.75" customHeight="1">
      <c r="A50" s="41" t="s">
        <v>189</v>
      </c>
      <c r="B50" s="56" t="s">
        <v>75</v>
      </c>
      <c r="C50" s="11">
        <f>C52+C51+C56+C53+C54+C55+C57+C58+C59+C60+C61+C62+C63+C64+C65</f>
        <v>1181310.6</v>
      </c>
    </row>
    <row r="51" spans="1:3" ht="56.25" hidden="1">
      <c r="A51" s="39" t="s">
        <v>102</v>
      </c>
      <c r="B51" s="54" t="s">
        <v>101</v>
      </c>
      <c r="C51" s="12"/>
    </row>
    <row r="52" spans="1:3" s="34" customFormat="1" ht="131.25">
      <c r="A52" s="42" t="s">
        <v>169</v>
      </c>
      <c r="B52" s="57" t="s">
        <v>168</v>
      </c>
      <c r="C52" s="29">
        <v>3700</v>
      </c>
    </row>
    <row r="53" spans="1:3" s="8" customFormat="1" ht="114" customHeight="1">
      <c r="A53" s="39" t="s">
        <v>83</v>
      </c>
      <c r="B53" s="54" t="s">
        <v>76</v>
      </c>
      <c r="C53" s="12">
        <v>54149</v>
      </c>
    </row>
    <row r="54" spans="1:3" s="8" customFormat="1" ht="56.25" hidden="1">
      <c r="A54" s="39" t="s">
        <v>112</v>
      </c>
      <c r="B54" s="54" t="s">
        <v>111</v>
      </c>
      <c r="C54" s="12">
        <v>0</v>
      </c>
    </row>
    <row r="55" spans="1:3" s="8" customFormat="1" ht="93.75">
      <c r="A55" s="39" t="s">
        <v>151</v>
      </c>
      <c r="B55" s="54" t="s">
        <v>108</v>
      </c>
      <c r="C55" s="12">
        <v>130492.9</v>
      </c>
    </row>
    <row r="56" spans="1:3" s="8" customFormat="1" ht="148.5" customHeight="1">
      <c r="A56" s="39" t="s">
        <v>104</v>
      </c>
      <c r="B56" s="54" t="s">
        <v>103</v>
      </c>
      <c r="C56" s="12">
        <v>30000</v>
      </c>
    </row>
    <row r="57" spans="1:3" s="8" customFormat="1" ht="153" customHeight="1">
      <c r="A57" s="39" t="s">
        <v>130</v>
      </c>
      <c r="B57" s="54" t="s">
        <v>129</v>
      </c>
      <c r="C57" s="12">
        <v>202544.9</v>
      </c>
    </row>
    <row r="58" spans="1:3" s="8" customFormat="1" ht="225" hidden="1">
      <c r="A58" s="39" t="s">
        <v>123</v>
      </c>
      <c r="B58" s="54" t="s">
        <v>98</v>
      </c>
      <c r="C58" s="12"/>
    </row>
    <row r="59" spans="1:3" s="8" customFormat="1" ht="98.25" customHeight="1">
      <c r="A59" s="39" t="s">
        <v>105</v>
      </c>
      <c r="B59" s="54" t="s">
        <v>106</v>
      </c>
      <c r="C59" s="12">
        <v>2073.7</v>
      </c>
    </row>
    <row r="60" spans="1:3" s="8" customFormat="1" ht="99" customHeight="1">
      <c r="A60" s="39" t="s">
        <v>132</v>
      </c>
      <c r="B60" s="54" t="s">
        <v>131</v>
      </c>
      <c r="C60" s="12">
        <v>32685.8</v>
      </c>
    </row>
    <row r="61" spans="1:3" s="8" customFormat="1" ht="150" hidden="1">
      <c r="A61" s="39" t="s">
        <v>100</v>
      </c>
      <c r="B61" s="54" t="s">
        <v>99</v>
      </c>
      <c r="C61" s="12"/>
    </row>
    <row r="62" spans="1:3" s="8" customFormat="1" ht="117" customHeight="1">
      <c r="A62" s="39" t="s">
        <v>116</v>
      </c>
      <c r="B62" s="54" t="s">
        <v>115</v>
      </c>
      <c r="C62" s="12">
        <v>164620.4</v>
      </c>
    </row>
    <row r="63" spans="1:3" s="8" customFormat="1" ht="198" customHeight="1">
      <c r="A63" s="39" t="s">
        <v>134</v>
      </c>
      <c r="B63" s="54" t="s">
        <v>133</v>
      </c>
      <c r="C63" s="12">
        <v>308662</v>
      </c>
    </row>
    <row r="64" spans="1:3" s="8" customFormat="1" ht="78" customHeight="1">
      <c r="A64" s="36" t="s">
        <v>183</v>
      </c>
      <c r="B64" s="54" t="s">
        <v>184</v>
      </c>
      <c r="C64" s="29">
        <v>50273.9</v>
      </c>
    </row>
    <row r="65" spans="1:4" s="8" customFormat="1" ht="42.75" customHeight="1">
      <c r="A65" s="41" t="s">
        <v>125</v>
      </c>
      <c r="B65" s="56" t="s">
        <v>107</v>
      </c>
      <c r="C65" s="11">
        <f>C66+C67+C68+C69+C70+C71+C72</f>
        <v>202108.00000000003</v>
      </c>
      <c r="D65" s="21"/>
    </row>
    <row r="66" spans="1:5" s="33" customFormat="1" ht="75">
      <c r="A66" s="37" t="s">
        <v>160</v>
      </c>
      <c r="B66" s="57" t="s">
        <v>107</v>
      </c>
      <c r="C66" s="29">
        <v>8366.3</v>
      </c>
      <c r="D66" s="30"/>
      <c r="E66" s="32"/>
    </row>
    <row r="67" spans="1:5" s="33" customFormat="1" ht="95.25" customHeight="1">
      <c r="A67" s="37" t="s">
        <v>170</v>
      </c>
      <c r="B67" s="57" t="s">
        <v>107</v>
      </c>
      <c r="C67" s="29">
        <v>38250</v>
      </c>
      <c r="D67" s="30"/>
      <c r="E67" s="32"/>
    </row>
    <row r="68" spans="1:5" s="33" customFormat="1" ht="79.5" customHeight="1">
      <c r="A68" s="37" t="s">
        <v>171</v>
      </c>
      <c r="B68" s="57" t="s">
        <v>107</v>
      </c>
      <c r="C68" s="29">
        <v>7739.9</v>
      </c>
      <c r="D68" s="30"/>
      <c r="E68" s="32"/>
    </row>
    <row r="69" spans="1:5" s="33" customFormat="1" ht="97.5" customHeight="1">
      <c r="A69" s="37" t="s">
        <v>172</v>
      </c>
      <c r="B69" s="57" t="s">
        <v>107</v>
      </c>
      <c r="C69" s="29">
        <v>113032.1</v>
      </c>
      <c r="D69" s="30"/>
      <c r="E69" s="32"/>
    </row>
    <row r="70" spans="1:5" s="33" customFormat="1" ht="116.25" customHeight="1">
      <c r="A70" s="37" t="s">
        <v>173</v>
      </c>
      <c r="B70" s="57" t="s">
        <v>107</v>
      </c>
      <c r="C70" s="29">
        <v>17730.5</v>
      </c>
      <c r="D70" s="30"/>
      <c r="E70" s="32"/>
    </row>
    <row r="71" spans="1:5" s="33" customFormat="1" ht="170.25" customHeight="1">
      <c r="A71" s="37" t="s">
        <v>174</v>
      </c>
      <c r="B71" s="57" t="s">
        <v>107</v>
      </c>
      <c r="C71" s="29">
        <v>14271</v>
      </c>
      <c r="D71" s="30"/>
      <c r="E71" s="32"/>
    </row>
    <row r="72" spans="1:5" s="33" customFormat="1" ht="99.75" customHeight="1">
      <c r="A72" s="37" t="s">
        <v>175</v>
      </c>
      <c r="B72" s="57" t="s">
        <v>107</v>
      </c>
      <c r="C72" s="29">
        <v>2718.2</v>
      </c>
      <c r="D72" s="30"/>
      <c r="E72" s="32"/>
    </row>
    <row r="73" spans="1:3" s="8" customFormat="1" ht="56.25">
      <c r="A73" s="41" t="s">
        <v>78</v>
      </c>
      <c r="B73" s="56" t="s">
        <v>61</v>
      </c>
      <c r="C73" s="13">
        <f>C74+C75+C76+C77+C93+C94+C95+C96</f>
        <v>1632877.1999999995</v>
      </c>
    </row>
    <row r="74" spans="1:3" s="8" customFormat="1" ht="81.75" customHeight="1">
      <c r="A74" s="43" t="s">
        <v>118</v>
      </c>
      <c r="B74" s="58" t="s">
        <v>117</v>
      </c>
      <c r="C74" s="12">
        <v>8192</v>
      </c>
    </row>
    <row r="75" spans="1:3" s="8" customFormat="1" ht="79.5" customHeight="1">
      <c r="A75" s="44" t="s">
        <v>87</v>
      </c>
      <c r="B75" s="58" t="s">
        <v>62</v>
      </c>
      <c r="C75" s="12">
        <v>26074.9</v>
      </c>
    </row>
    <row r="76" spans="1:3" s="8" customFormat="1" ht="78.75" customHeight="1">
      <c r="A76" s="39" t="s">
        <v>86</v>
      </c>
      <c r="B76" s="54" t="s">
        <v>63</v>
      </c>
      <c r="C76" s="12">
        <v>39387</v>
      </c>
    </row>
    <row r="77" spans="1:3" s="8" customFormat="1" ht="80.25" customHeight="1">
      <c r="A77" s="41" t="s">
        <v>64</v>
      </c>
      <c r="B77" s="56" t="s">
        <v>65</v>
      </c>
      <c r="C77" s="11">
        <f>C78+C79+C80+C81+C82+C83+C84+C85+C86+C87+C88+C89+C90+C91+C92</f>
        <v>1435188.2999999996</v>
      </c>
    </row>
    <row r="78" spans="1:3" s="8" customFormat="1" ht="79.5" customHeight="1">
      <c r="A78" s="44" t="s">
        <v>84</v>
      </c>
      <c r="B78" s="54" t="s">
        <v>65</v>
      </c>
      <c r="C78" s="15">
        <v>5121</v>
      </c>
    </row>
    <row r="79" spans="1:3" s="8" customFormat="1" ht="79.5" customHeight="1">
      <c r="A79" s="39" t="s">
        <v>85</v>
      </c>
      <c r="B79" s="54" t="s">
        <v>65</v>
      </c>
      <c r="C79" s="12">
        <v>1437</v>
      </c>
    </row>
    <row r="80" spans="1:3" s="8" customFormat="1" ht="399.75" customHeight="1">
      <c r="A80" s="45" t="s">
        <v>141</v>
      </c>
      <c r="B80" s="59" t="s">
        <v>65</v>
      </c>
      <c r="C80" s="12">
        <v>1035657.2</v>
      </c>
    </row>
    <row r="81" spans="1:3" ht="167.25" customHeight="1">
      <c r="A81" s="46" t="s">
        <v>142</v>
      </c>
      <c r="B81" s="59" t="s">
        <v>65</v>
      </c>
      <c r="C81" s="16">
        <v>69643</v>
      </c>
    </row>
    <row r="82" spans="1:3" ht="131.25">
      <c r="A82" s="39" t="s">
        <v>143</v>
      </c>
      <c r="B82" s="59" t="s">
        <v>65</v>
      </c>
      <c r="C82" s="12">
        <v>98703.9</v>
      </c>
    </row>
    <row r="83" spans="1:3" ht="150">
      <c r="A83" s="39" t="s">
        <v>135</v>
      </c>
      <c r="B83" s="59" t="s">
        <v>65</v>
      </c>
      <c r="C83" s="12">
        <v>87109.2</v>
      </c>
    </row>
    <row r="84" spans="1:3" ht="113.25" customHeight="1">
      <c r="A84" s="39" t="s">
        <v>144</v>
      </c>
      <c r="B84" s="59" t="s">
        <v>65</v>
      </c>
      <c r="C84" s="12">
        <v>8080</v>
      </c>
    </row>
    <row r="85" spans="1:3" ht="93.75">
      <c r="A85" s="39" t="s">
        <v>145</v>
      </c>
      <c r="B85" s="59" t="s">
        <v>65</v>
      </c>
      <c r="C85" s="12">
        <v>5817</v>
      </c>
    </row>
    <row r="86" spans="1:3" ht="57" customHeight="1">
      <c r="A86" s="39" t="s">
        <v>88</v>
      </c>
      <c r="B86" s="59" t="s">
        <v>65</v>
      </c>
      <c r="C86" s="12">
        <v>1.4</v>
      </c>
    </row>
    <row r="87" spans="1:3" s="8" customFormat="1" ht="112.5">
      <c r="A87" s="36" t="s">
        <v>89</v>
      </c>
      <c r="B87" s="60" t="s">
        <v>65</v>
      </c>
      <c r="C87" s="16">
        <v>7010</v>
      </c>
    </row>
    <row r="88" spans="1:3" s="8" customFormat="1" ht="113.25" customHeight="1">
      <c r="A88" s="36" t="s">
        <v>146</v>
      </c>
      <c r="B88" s="61" t="s">
        <v>65</v>
      </c>
      <c r="C88" s="16">
        <v>205</v>
      </c>
    </row>
    <row r="89" spans="1:3" s="8" customFormat="1" ht="75">
      <c r="A89" s="36" t="s">
        <v>90</v>
      </c>
      <c r="B89" s="61" t="s">
        <v>65</v>
      </c>
      <c r="C89" s="12">
        <v>1937</v>
      </c>
    </row>
    <row r="90" spans="1:3" ht="93.75">
      <c r="A90" s="36" t="s">
        <v>147</v>
      </c>
      <c r="B90" s="61" t="s">
        <v>65</v>
      </c>
      <c r="C90" s="12">
        <v>595.9</v>
      </c>
    </row>
    <row r="91" spans="1:3" s="8" customFormat="1" ht="112.5">
      <c r="A91" s="39" t="s">
        <v>157</v>
      </c>
      <c r="B91" s="61" t="s">
        <v>65</v>
      </c>
      <c r="C91" s="12">
        <v>46655.7</v>
      </c>
    </row>
    <row r="92" spans="1:3" s="8" customFormat="1" ht="150">
      <c r="A92" s="39" t="s">
        <v>148</v>
      </c>
      <c r="B92" s="61" t="s">
        <v>65</v>
      </c>
      <c r="C92" s="12">
        <v>67215</v>
      </c>
    </row>
    <row r="93" spans="1:3" s="8" customFormat="1" ht="150" hidden="1">
      <c r="A93" s="39" t="s">
        <v>120</v>
      </c>
      <c r="B93" s="61" t="s">
        <v>119</v>
      </c>
      <c r="C93" s="12"/>
    </row>
    <row r="94" spans="1:3" s="8" customFormat="1" ht="99" customHeight="1">
      <c r="A94" s="39" t="s">
        <v>124</v>
      </c>
      <c r="B94" s="61" t="s">
        <v>114</v>
      </c>
      <c r="C94" s="12">
        <v>45526.1</v>
      </c>
    </row>
    <row r="95" spans="1:3" s="8" customFormat="1" ht="209.25" customHeight="1">
      <c r="A95" s="39" t="s">
        <v>113</v>
      </c>
      <c r="B95" s="61" t="s">
        <v>109</v>
      </c>
      <c r="C95" s="12">
        <v>53170.7</v>
      </c>
    </row>
    <row r="96" spans="1:3" s="8" customFormat="1" ht="156" customHeight="1">
      <c r="A96" s="39" t="s">
        <v>97</v>
      </c>
      <c r="B96" s="59" t="s">
        <v>94</v>
      </c>
      <c r="C96" s="12">
        <v>25338.2</v>
      </c>
    </row>
    <row r="97" spans="1:3" s="8" customFormat="1" ht="19.5" customHeight="1">
      <c r="A97" s="35" t="s">
        <v>70</v>
      </c>
      <c r="B97" s="62" t="s">
        <v>71</v>
      </c>
      <c r="C97" s="11">
        <f>C98+C100+C102</f>
        <v>225806.2</v>
      </c>
    </row>
    <row r="98" spans="1:3" s="8" customFormat="1" ht="133.5" customHeight="1">
      <c r="A98" s="35" t="s">
        <v>72</v>
      </c>
      <c r="B98" s="62" t="s">
        <v>66</v>
      </c>
      <c r="C98" s="11">
        <f>C99</f>
        <v>30189.7</v>
      </c>
    </row>
    <row r="99" spans="1:3" s="8" customFormat="1" ht="134.25" customHeight="1">
      <c r="A99" s="36" t="s">
        <v>161</v>
      </c>
      <c r="B99" s="59" t="s">
        <v>66</v>
      </c>
      <c r="C99" s="12">
        <v>30189.7</v>
      </c>
    </row>
    <row r="100" spans="1:3" s="8" customFormat="1" ht="80.25" customHeight="1">
      <c r="A100" s="47" t="s">
        <v>176</v>
      </c>
      <c r="B100" s="62" t="s">
        <v>177</v>
      </c>
      <c r="C100" s="31">
        <f>C101</f>
        <v>132100</v>
      </c>
    </row>
    <row r="101" spans="1:3" s="8" customFormat="1" ht="154.5" customHeight="1">
      <c r="A101" s="37" t="s">
        <v>178</v>
      </c>
      <c r="B101" s="59" t="s">
        <v>179</v>
      </c>
      <c r="C101" s="29">
        <v>132100</v>
      </c>
    </row>
    <row r="102" spans="1:3" s="8" customFormat="1" ht="60" customHeight="1">
      <c r="A102" s="35" t="s">
        <v>73</v>
      </c>
      <c r="B102" s="62" t="s">
        <v>74</v>
      </c>
      <c r="C102" s="11">
        <f>C103+C104+C105+C106+C107+C108+C109</f>
        <v>63516.5</v>
      </c>
    </row>
    <row r="103" spans="1:3" s="8" customFormat="1" ht="150.75" customHeight="1">
      <c r="A103" s="36" t="s">
        <v>158</v>
      </c>
      <c r="B103" s="59" t="s">
        <v>74</v>
      </c>
      <c r="C103" s="29">
        <v>19286</v>
      </c>
    </row>
    <row r="104" spans="1:3" s="8" customFormat="1" ht="130.5" customHeight="1">
      <c r="A104" s="36" t="s">
        <v>159</v>
      </c>
      <c r="B104" s="59" t="s">
        <v>74</v>
      </c>
      <c r="C104" s="29">
        <v>33299.9</v>
      </c>
    </row>
    <row r="105" spans="1:3" s="8" customFormat="1" ht="77.25" customHeight="1">
      <c r="A105" s="37" t="s">
        <v>180</v>
      </c>
      <c r="B105" s="59" t="s">
        <v>74</v>
      </c>
      <c r="C105" s="29">
        <v>7060</v>
      </c>
    </row>
    <row r="106" spans="1:3" s="8" customFormat="1" ht="95.25" customHeight="1">
      <c r="A106" s="37" t="s">
        <v>181</v>
      </c>
      <c r="B106" s="59" t="s">
        <v>74</v>
      </c>
      <c r="C106" s="29">
        <v>3677.6</v>
      </c>
    </row>
    <row r="107" spans="1:3" s="8" customFormat="1" ht="114.75" customHeight="1">
      <c r="A107" s="37" t="s">
        <v>182</v>
      </c>
      <c r="B107" s="59" t="s">
        <v>74</v>
      </c>
      <c r="C107" s="29">
        <v>193</v>
      </c>
    </row>
    <row r="108" spans="1:3" s="8" customFormat="1" ht="60" customHeight="1" hidden="1">
      <c r="A108" s="36" t="s">
        <v>110</v>
      </c>
      <c r="B108" s="59" t="s">
        <v>74</v>
      </c>
      <c r="C108" s="12"/>
    </row>
    <row r="109" spans="1:3" s="8" customFormat="1" ht="75" hidden="1">
      <c r="A109" s="37" t="s">
        <v>121</v>
      </c>
      <c r="B109" s="59" t="s">
        <v>74</v>
      </c>
      <c r="C109" s="12"/>
    </row>
    <row r="110" spans="1:3" s="8" customFormat="1" ht="38.25" customHeight="1">
      <c r="A110" s="41" t="s">
        <v>38</v>
      </c>
      <c r="B110" s="56" t="s">
        <v>37</v>
      </c>
      <c r="C110" s="11">
        <v>345.3</v>
      </c>
    </row>
    <row r="111" spans="1:3" s="8" customFormat="1" ht="77.25" customHeight="1">
      <c r="A111" s="35" t="s">
        <v>96</v>
      </c>
      <c r="B111" s="51" t="s">
        <v>127</v>
      </c>
      <c r="C111" s="11">
        <f>C112</f>
        <v>-3897.2</v>
      </c>
    </row>
    <row r="112" spans="1:3" s="8" customFormat="1" ht="93.75">
      <c r="A112" s="36" t="s">
        <v>122</v>
      </c>
      <c r="B112" s="50" t="s">
        <v>128</v>
      </c>
      <c r="C112" s="12">
        <v>-3897.2</v>
      </c>
    </row>
    <row r="113" spans="1:3" s="8" customFormat="1" ht="18.75">
      <c r="A113" s="48" t="s">
        <v>53</v>
      </c>
      <c r="B113" s="49"/>
      <c r="C113" s="17">
        <f>C44+C45</f>
        <v>9287529.899999999</v>
      </c>
    </row>
    <row r="114" spans="1:4" s="8" customFormat="1" ht="18.75">
      <c r="A114" s="48" t="s">
        <v>41</v>
      </c>
      <c r="B114" s="49"/>
      <c r="C114" s="17">
        <v>496933.4</v>
      </c>
      <c r="D114" s="20"/>
    </row>
    <row r="115" spans="1:4" s="8" customFormat="1" ht="18.75">
      <c r="A115" s="48" t="s">
        <v>42</v>
      </c>
      <c r="B115" s="49"/>
      <c r="C115" s="17">
        <f>C113+C114</f>
        <v>9784463.299999999</v>
      </c>
      <c r="D115" s="20"/>
    </row>
    <row r="116" spans="1:3" s="8" customFormat="1" ht="18.75">
      <c r="A116" s="18"/>
      <c r="B116" s="18"/>
      <c r="C116" s="5"/>
    </row>
    <row r="117" spans="1:3" s="19" customFormat="1" ht="18.75">
      <c r="A117" s="22"/>
      <c r="B117" s="22"/>
      <c r="C117" s="10"/>
    </row>
    <row r="118" spans="1:4" s="19" customFormat="1" ht="18.75">
      <c r="A118" s="64" t="s">
        <v>162</v>
      </c>
      <c r="B118" s="64"/>
      <c r="C118" s="64"/>
      <c r="D118" s="64"/>
    </row>
    <row r="119" spans="1:4" s="19" customFormat="1" ht="18.75">
      <c r="A119" s="64" t="s">
        <v>163</v>
      </c>
      <c r="B119" s="64"/>
      <c r="C119" s="64"/>
      <c r="D119" s="64"/>
    </row>
    <row r="120" spans="1:4" s="19" customFormat="1" ht="18.75">
      <c r="A120" s="65" t="s">
        <v>186</v>
      </c>
      <c r="B120" s="65"/>
      <c r="C120" s="65"/>
      <c r="D120" s="65"/>
    </row>
    <row r="121" spans="1:4" s="19" customFormat="1" ht="18.75">
      <c r="A121" s="25"/>
      <c r="B121" s="25"/>
      <c r="C121" s="25"/>
      <c r="D121" s="26"/>
    </row>
    <row r="122" spans="1:4" s="19" customFormat="1" ht="18.75">
      <c r="A122" s="25"/>
      <c r="B122" s="25"/>
      <c r="C122" s="25"/>
      <c r="D122" s="26"/>
    </row>
    <row r="123" spans="1:4" s="19" customFormat="1" ht="18.75">
      <c r="A123" s="65" t="s">
        <v>155</v>
      </c>
      <c r="B123" s="65"/>
      <c r="C123" s="65"/>
      <c r="D123" s="65"/>
    </row>
    <row r="124" spans="1:4" s="19" customFormat="1" ht="18.75">
      <c r="A124" s="63" t="s">
        <v>164</v>
      </c>
      <c r="B124" s="63"/>
      <c r="C124" s="63"/>
      <c r="D124" s="63"/>
    </row>
    <row r="125" spans="1:4" ht="18.75">
      <c r="A125" s="63" t="s">
        <v>165</v>
      </c>
      <c r="B125" s="63"/>
      <c r="C125" s="63"/>
      <c r="D125" s="63"/>
    </row>
    <row r="137" ht="18">
      <c r="C137" s="8"/>
    </row>
    <row r="138" spans="1:3" s="8" customFormat="1" ht="18">
      <c r="A138" s="2"/>
      <c r="B138" s="2"/>
      <c r="C138" s="2"/>
    </row>
    <row r="140" ht="18">
      <c r="C140" s="8"/>
    </row>
    <row r="141" spans="1:2" s="8" customFormat="1" ht="18">
      <c r="A141" s="2"/>
      <c r="B141" s="2"/>
    </row>
    <row r="142" spans="1:2" s="8" customFormat="1" ht="18">
      <c r="A142" s="2"/>
      <c r="B142" s="2"/>
    </row>
    <row r="143" spans="1:2" s="8" customFormat="1" ht="18">
      <c r="A143" s="2"/>
      <c r="B143" s="2"/>
    </row>
    <row r="144" spans="1:3" s="8" customFormat="1" ht="18">
      <c r="A144" s="2"/>
      <c r="B144" s="2"/>
      <c r="C144" s="2"/>
    </row>
  </sheetData>
  <sheetProtection/>
  <mergeCells count="14">
    <mergeCell ref="B8:B9"/>
    <mergeCell ref="A5:C5"/>
    <mergeCell ref="A119:D119"/>
    <mergeCell ref="A6:C6"/>
    <mergeCell ref="A125:D125"/>
    <mergeCell ref="A124:D124"/>
    <mergeCell ref="B1:C1"/>
    <mergeCell ref="B2:C2"/>
    <mergeCell ref="B3:C3"/>
    <mergeCell ref="A118:D118"/>
    <mergeCell ref="A120:D120"/>
    <mergeCell ref="A123:D123"/>
    <mergeCell ref="A8:A9"/>
    <mergeCell ref="C8:C9"/>
  </mergeCells>
  <printOptions horizontalCentered="1"/>
  <pageMargins left="0.7874015748031497" right="0.3937007874015748" top="0.7874015748031497" bottom="0.3937007874015748" header="0.31496062992125984" footer="0"/>
  <pageSetup firstPageNumber="1" useFirstPageNumber="1" fitToHeight="0" horizontalDpi="600" verticalDpi="600" orientation="portrait" paperSize="9" r:id="rId1"/>
  <headerFooter differentFirst="1" alignWithMargins="0">
    <oddHeader>&amp;R&amp;P</oddHeader>
    <firstHeader>&amp;C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nd-jad</cp:lastModifiedBy>
  <cp:lastPrinted>2011-11-09T11:26:05Z</cp:lastPrinted>
  <dcterms:created xsi:type="dcterms:W3CDTF">1996-10-08T23:32:33Z</dcterms:created>
  <dcterms:modified xsi:type="dcterms:W3CDTF">2011-11-09T11:26:52Z</dcterms:modified>
  <cp:category/>
  <cp:version/>
  <cp:contentType/>
  <cp:contentStatus/>
</cp:coreProperties>
</file>