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0"/>
  </bookViews>
  <sheets>
    <sheet name="Лист2" sheetId="1" r:id="rId1"/>
  </sheets>
  <definedNames>
    <definedName name="_xlnm.Print_Titles" localSheetId="0">'Лист2'!$9:$9</definedName>
  </definedNames>
  <calcPr fullCalcOnLoad="1"/>
</workbook>
</file>

<file path=xl/sharedStrings.xml><?xml version="1.0" encoding="utf-8"?>
<sst xmlns="http://schemas.openxmlformats.org/spreadsheetml/2006/main" count="174" uniqueCount="85">
  <si>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</si>
  <si>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</si>
  <si>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</si>
  <si>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</si>
  <si>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</si>
  <si>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</si>
  <si>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</si>
  <si>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</si>
  <si>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</si>
  <si>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</si>
  <si>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</si>
  <si>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</si>
  <si>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</si>
  <si>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</si>
  <si>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</si>
  <si>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</si>
  <si>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</si>
  <si>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</si>
  <si>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</si>
  <si>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</si>
  <si>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</si>
  <si>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 том числе:</t>
  </si>
  <si>
    <t>по вопросам местного значения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</si>
  <si>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</si>
  <si>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</si>
  <si>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</si>
  <si>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</si>
  <si>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</si>
  <si>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</si>
  <si>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</si>
  <si>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</si>
  <si>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</si>
  <si>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</si>
  <si>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</si>
  <si>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</si>
  <si>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</si>
  <si>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</si>
  <si>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</si>
  <si>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</si>
  <si>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Председатель комитета по финансам,</t>
  </si>
  <si>
    <t>тыс.руб.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</si>
  <si>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</si>
  <si>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</si>
  <si>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</si>
  <si>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</si>
  <si>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>ИТОГО</t>
  </si>
  <si>
    <t>Судебная система</t>
  </si>
  <si>
    <t>Обеспечение проведения выборов и референдумов</t>
  </si>
  <si>
    <t xml:space="preserve">по государ -ственным полномочиям </t>
  </si>
  <si>
    <t xml:space="preserve">руководитель аппарата                                                                                                                                                                 </t>
  </si>
  <si>
    <t>Н.А.Тиньгаева</t>
  </si>
  <si>
    <t>Наименование показателя</t>
  </si>
  <si>
    <t>Сбор, удаление отходов и очистка сточных вод</t>
  </si>
  <si>
    <t>ОБЩЕГОСУДАР-СТВЕННЫЕ ВОПРОСЫ</t>
  </si>
  <si>
    <t>НАЦИОНАЛЬНАЯ БЕЗОПАСНОСТЬ И ПРАВООХРАНИТЕЛЬ-НАЯ ДЕЯТЕЛЬНОСТЬ</t>
  </si>
  <si>
    <t>% 
исполне- ния к плану</t>
  </si>
  <si>
    <t>Периодическая печать и издательства</t>
  </si>
  <si>
    <t>Рз</t>
  </si>
  <si>
    <t>Пр</t>
  </si>
  <si>
    <t xml:space="preserve">           к постановлению администрации города</t>
  </si>
  <si>
    <t>Органы юстиции</t>
  </si>
  <si>
    <t>ЗДРАВООХРАНЕНИЕ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</si>
  <si>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</si>
  <si>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</si>
  <si>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</si>
  <si>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</si>
  <si>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</si>
  <si>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</si>
  <si>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13</t>
  </si>
  <si>
    <t>ОБСЛУЖИВАНИЕ ГОСУДАРСТВЕН-НОГО И МУНИЦИ-ПАЛЬНОГО ДОЛГА</t>
  </si>
  <si>
    <t xml:space="preserve">      П.Д.Фризен</t>
  </si>
  <si>
    <t xml:space="preserve">налоговой и кредитной политике                                                                                                                                               </t>
  </si>
  <si>
    <t>Первый заместитель главы администрации города,</t>
  </si>
  <si>
    <t>ОТЧЕТ
об исполнении бюджета города по разделам и подразделам классификации расходов бюджета 
за I квартал 2012 года</t>
  </si>
  <si>
    <t xml:space="preserve"> План на 2012 год 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</si>
  <si>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</si>
  <si>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</si>
  <si>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Дорожное хозяйство (дорожные фонды)</t>
  </si>
  <si>
    <t>Другие вопросы в области культуры, кинематографии</t>
  </si>
  <si>
    <t>Другие вопросы в области здравоохранения</t>
  </si>
  <si>
    <t>Обслуживание государственного внутреннего  и муниципального долга</t>
  </si>
  <si>
    <t>Исполнение на 01.04.2012</t>
  </si>
  <si>
    <t>КУЛЬТУРА,  КИНЕМАТОГРАФИЯ</t>
  </si>
  <si>
    <t xml:space="preserve">           Приложение 3</t>
  </si>
  <si>
    <t xml:space="preserve">           от  05.05.2012 № 1407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</si>
</sst>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80" zoomScaleNormal="80" workbookViewId="0" topLeftCell="A1">
      <selection activeCell="L3" sqref="L3"/>
    </sheetView>
  </sheetViews>
  <sheetFormatPr defaultColWidth="9.140625" defaultRowHeight="15"/>
  <cols>
    <col min="1" max="1" width="29.57421875" style="1" customWidth="1"/>
    <col min="2" max="2" width="4.421875" style="1" customWidth="1"/>
    <col min="3" max="3" width="4.00390625" style="1" customWidth="1"/>
    <col min="4" max="4" width="14.57421875" style="1" customWidth="1"/>
    <col min="5" max="5" width="16.28125" style="1" customWidth="1"/>
    <col min="6" max="6" width="14.57421875" style="1" customWidth="1"/>
    <col min="7" max="7" width="14.7109375" style="1" customWidth="1"/>
    <col min="8" max="8" width="16.28125" style="1" customWidth="1"/>
    <col min="9" max="9" width="15.421875" style="1" customWidth="1"/>
    <col min="10" max="10" width="11.57421875" style="1" customWidth="1"/>
    <col min="11" max="11" width="10.28125" style="1" hidden="1" customWidth="1"/>
    <col min="12" max="16384" width="9.140625" style="1" customWidth="1"/>
  </cols>
  <sheetData>
    <row r="1" spans="7:10" ht="20.25">
      <c r="G1" s="45" t="s">
        <v>83</v>
      </c>
      <c r="H1" s="45"/>
      <c r="I1" s="45"/>
      <c r="J1" s="45"/>
    </row>
    <row r="2" spans="7:10" ht="20.25">
      <c r="G2" s="45" t="s">
        <v>59</v>
      </c>
      <c r="H2" s="45"/>
      <c r="I2" s="45"/>
      <c r="J2" s="45"/>
    </row>
    <row r="3" spans="7:10" ht="20.25">
      <c r="G3" s="45" t="s">
        <v>84</v>
      </c>
      <c r="H3" s="45"/>
      <c r="I3" s="45"/>
      <c r="J3" s="45"/>
    </row>
    <row r="4" spans="1:10" ht="65.25" customHeight="1">
      <c r="A4" s="48" t="s">
        <v>73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.75" customHeight="1" hidden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1" ht="15.75" customHeight="1" thickBot="1">
      <c r="A6" s="2"/>
      <c r="B6" s="3"/>
      <c r="C6" s="3"/>
      <c r="D6" s="3"/>
      <c r="E6" s="3"/>
      <c r="F6" s="3"/>
      <c r="G6" s="3"/>
      <c r="H6" s="3"/>
      <c r="I6" s="4"/>
      <c r="J6" s="46" t="s">
        <v>40</v>
      </c>
      <c r="K6" s="47"/>
    </row>
    <row r="7" spans="1:11" ht="18.75">
      <c r="A7" s="36" t="s">
        <v>51</v>
      </c>
      <c r="B7" s="38" t="s">
        <v>57</v>
      </c>
      <c r="C7" s="39" t="s">
        <v>58</v>
      </c>
      <c r="D7" s="36" t="s">
        <v>74</v>
      </c>
      <c r="E7" s="44" t="s">
        <v>21</v>
      </c>
      <c r="F7" s="44"/>
      <c r="G7" s="36" t="s">
        <v>81</v>
      </c>
      <c r="H7" s="44" t="s">
        <v>21</v>
      </c>
      <c r="I7" s="44"/>
      <c r="J7" s="36" t="s">
        <v>55</v>
      </c>
      <c r="K7" s="40"/>
    </row>
    <row r="8" spans="1:11" ht="63.75" customHeight="1" thickBot="1">
      <c r="A8" s="36"/>
      <c r="B8" s="38"/>
      <c r="C8" s="39"/>
      <c r="D8" s="44"/>
      <c r="E8" s="5" t="s">
        <v>48</v>
      </c>
      <c r="F8" s="5" t="s">
        <v>22</v>
      </c>
      <c r="G8" s="36"/>
      <c r="H8" s="5" t="s">
        <v>48</v>
      </c>
      <c r="I8" s="5" t="s">
        <v>22</v>
      </c>
      <c r="J8" s="36"/>
      <c r="K8" s="41"/>
    </row>
    <row r="9" spans="1:11" ht="18.75">
      <c r="A9" s="6">
        <v>1</v>
      </c>
      <c r="B9" s="5">
        <v>2</v>
      </c>
      <c r="C9" s="7">
        <v>3</v>
      </c>
      <c r="D9" s="7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8">
        <v>11</v>
      </c>
    </row>
    <row r="10" spans="1:11" ht="40.5" customHeight="1">
      <c r="A10" s="22" t="s">
        <v>53</v>
      </c>
      <c r="B10" s="10" t="s">
        <v>23</v>
      </c>
      <c r="C10" s="11" t="s">
        <v>24</v>
      </c>
      <c r="D10" s="12">
        <f>E10+F10</f>
        <v>1124891.9</v>
      </c>
      <c r="E10" s="12">
        <f>E11+E12+E13+E15+E17+E18+E14+E16</f>
        <v>1668.9</v>
      </c>
      <c r="F10" s="12">
        <f>F11+F12+F13+F15+F17+F18+F14+F16</f>
        <v>1123223</v>
      </c>
      <c r="G10" s="12">
        <f>H10+I10</f>
        <v>153468.3</v>
      </c>
      <c r="H10" s="12">
        <f>H11+H12+H13+H15+H17+H18+H14+H16</f>
        <v>275.8</v>
      </c>
      <c r="I10" s="12">
        <f>I11+I12+I13+I15+I17+I18+I14+I16</f>
        <v>153192.5</v>
      </c>
      <c r="J10" s="12">
        <f>G10/D10*100</f>
        <v>13.642937601381963</v>
      </c>
      <c r="K10" s="13"/>
    </row>
    <row r="11" spans="1:11" ht="112.5">
      <c r="A11" s="19" t="s">
        <v>37</v>
      </c>
      <c r="B11" s="15" t="s">
        <v>23</v>
      </c>
      <c r="C11" s="16" t="s">
        <v>25</v>
      </c>
      <c r="D11" s="17">
        <f aca="true" t="shared" si="0" ref="D11:D38">E11+F11</f>
        <v>1319.9</v>
      </c>
      <c r="E11" s="17"/>
      <c r="F11" s="17">
        <v>1319.9</v>
      </c>
      <c r="G11" s="17">
        <f aca="true" t="shared" si="1" ref="G11:G38">H11+I11</f>
        <v>445.8</v>
      </c>
      <c r="H11" s="17"/>
      <c r="I11" s="17">
        <v>445.8</v>
      </c>
      <c r="J11" s="17">
        <f aca="true" t="shared" si="2" ref="J11:J72">G11/D11*100</f>
        <v>33.77528600651564</v>
      </c>
      <c r="K11" s="18"/>
    </row>
    <row r="12" spans="1:11" ht="146.25" customHeight="1">
      <c r="A12" s="19" t="s">
        <v>43</v>
      </c>
      <c r="B12" s="15" t="s">
        <v>23</v>
      </c>
      <c r="C12" s="16" t="s">
        <v>26</v>
      </c>
      <c r="D12" s="17">
        <f t="shared" si="0"/>
        <v>8807.8</v>
      </c>
      <c r="E12" s="17"/>
      <c r="F12" s="17">
        <v>8807.8</v>
      </c>
      <c r="G12" s="17">
        <f t="shared" si="1"/>
        <v>2026.3</v>
      </c>
      <c r="H12" s="17"/>
      <c r="I12" s="17">
        <v>2026.3</v>
      </c>
      <c r="J12" s="17">
        <f t="shared" si="2"/>
        <v>23.005744907922523</v>
      </c>
      <c r="K12" s="18"/>
    </row>
    <row r="13" spans="1:11" ht="145.5" customHeight="1">
      <c r="A13" s="19" t="s">
        <v>41</v>
      </c>
      <c r="B13" s="15" t="s">
        <v>23</v>
      </c>
      <c r="C13" s="16" t="s">
        <v>27</v>
      </c>
      <c r="D13" s="17">
        <f t="shared" si="0"/>
        <v>237359.1</v>
      </c>
      <c r="E13" s="17"/>
      <c r="F13" s="17">
        <v>237359.1</v>
      </c>
      <c r="G13" s="17">
        <f t="shared" si="1"/>
        <v>58776.8</v>
      </c>
      <c r="H13" s="17"/>
      <c r="I13" s="17">
        <v>58776.8</v>
      </c>
      <c r="J13" s="17">
        <f t="shared" si="2"/>
        <v>24.762817182909778</v>
      </c>
      <c r="K13" s="18"/>
    </row>
    <row r="14" spans="1:11" ht="18.75">
      <c r="A14" s="14" t="s">
        <v>46</v>
      </c>
      <c r="B14" s="15" t="s">
        <v>23</v>
      </c>
      <c r="C14" s="16" t="s">
        <v>28</v>
      </c>
      <c r="D14" s="17">
        <f t="shared" si="0"/>
        <v>245.9</v>
      </c>
      <c r="E14" s="17">
        <v>245.9</v>
      </c>
      <c r="F14" s="17"/>
      <c r="G14" s="17"/>
      <c r="H14" s="17"/>
      <c r="I14" s="17"/>
      <c r="J14" s="12"/>
      <c r="K14" s="18"/>
    </row>
    <row r="15" spans="1:11" ht="109.5" customHeight="1">
      <c r="A15" s="19" t="s">
        <v>42</v>
      </c>
      <c r="B15" s="15" t="s">
        <v>23</v>
      </c>
      <c r="C15" s="16" t="s">
        <v>29</v>
      </c>
      <c r="D15" s="17">
        <f t="shared" si="0"/>
        <v>45706.1</v>
      </c>
      <c r="E15" s="17"/>
      <c r="F15" s="17">
        <v>45706.1</v>
      </c>
      <c r="G15" s="17">
        <f t="shared" si="1"/>
        <v>9012</v>
      </c>
      <c r="H15" s="17"/>
      <c r="I15" s="17">
        <v>9012</v>
      </c>
      <c r="J15" s="17">
        <f t="shared" si="2"/>
        <v>19.717280625562015</v>
      </c>
      <c r="K15" s="18"/>
    </row>
    <row r="16" spans="1:11" ht="43.5" customHeight="1">
      <c r="A16" s="19" t="s">
        <v>47</v>
      </c>
      <c r="B16" s="15" t="s">
        <v>23</v>
      </c>
      <c r="C16" s="16" t="s">
        <v>30</v>
      </c>
      <c r="D16" s="17">
        <f t="shared" si="0"/>
        <v>33184.7</v>
      </c>
      <c r="E16" s="17"/>
      <c r="F16" s="17">
        <v>33184.7</v>
      </c>
      <c r="G16" s="17">
        <f t="shared" si="1"/>
        <v>14121.1</v>
      </c>
      <c r="H16" s="17"/>
      <c r="I16" s="17">
        <v>14121.1</v>
      </c>
      <c r="J16" s="17">
        <f t="shared" si="2"/>
        <v>42.5530440232999</v>
      </c>
      <c r="K16" s="18"/>
    </row>
    <row r="17" spans="1:11" ht="18" customHeight="1">
      <c r="A17" s="14" t="s">
        <v>0</v>
      </c>
      <c r="B17" s="15" t="s">
        <v>23</v>
      </c>
      <c r="C17" s="16" t="s">
        <v>34</v>
      </c>
      <c r="D17" s="17">
        <f t="shared" si="0"/>
        <v>129459.5</v>
      </c>
      <c r="E17" s="17"/>
      <c r="F17" s="17">
        <v>129459.5</v>
      </c>
      <c r="G17" s="17">
        <f t="shared" si="1"/>
        <v>0</v>
      </c>
      <c r="H17" s="17"/>
      <c r="I17" s="17"/>
      <c r="J17" s="17">
        <f t="shared" si="2"/>
        <v>0</v>
      </c>
      <c r="K17" s="18"/>
    </row>
    <row r="18" spans="1:11" s="24" customFormat="1" ht="54.75" customHeight="1">
      <c r="A18" s="19" t="s">
        <v>1</v>
      </c>
      <c r="B18" s="15" t="s">
        <v>23</v>
      </c>
      <c r="C18" s="26" t="s">
        <v>68</v>
      </c>
      <c r="D18" s="25">
        <f t="shared" si="0"/>
        <v>668808.9</v>
      </c>
      <c r="E18" s="25">
        <v>1423</v>
      </c>
      <c r="F18" s="25">
        <v>667385.9</v>
      </c>
      <c r="G18" s="25">
        <f t="shared" si="1"/>
        <v>69086.3</v>
      </c>
      <c r="H18" s="25">
        <v>275.8</v>
      </c>
      <c r="I18" s="25">
        <v>68810.5</v>
      </c>
      <c r="J18" s="25">
        <f>G18/D18*100</f>
        <v>10.329751891758617</v>
      </c>
      <c r="K18" s="23"/>
    </row>
    <row r="19" spans="1:11" s="24" customFormat="1" ht="14.25" customHeight="1">
      <c r="A19" s="19"/>
      <c r="B19" s="15"/>
      <c r="C19" s="26"/>
      <c r="D19" s="25"/>
      <c r="E19" s="25"/>
      <c r="F19" s="25"/>
      <c r="G19" s="25"/>
      <c r="H19" s="25"/>
      <c r="I19" s="25"/>
      <c r="J19" s="25"/>
      <c r="K19" s="23"/>
    </row>
    <row r="20" spans="1:11" ht="76.5" customHeight="1">
      <c r="A20" s="20" t="s">
        <v>54</v>
      </c>
      <c r="B20" s="10" t="s">
        <v>26</v>
      </c>
      <c r="C20" s="11" t="s">
        <v>24</v>
      </c>
      <c r="D20" s="12">
        <f t="shared" si="0"/>
        <v>63239.399999999994</v>
      </c>
      <c r="E20" s="12">
        <f>E22+E23+E21</f>
        <v>25060.8</v>
      </c>
      <c r="F20" s="12">
        <f>F22+F23+F21</f>
        <v>38178.6</v>
      </c>
      <c r="G20" s="12">
        <f>H20+I20</f>
        <v>11587.1</v>
      </c>
      <c r="H20" s="12">
        <f>H22+H23+H21</f>
        <v>5559.6</v>
      </c>
      <c r="I20" s="12">
        <f>I22+I23+I21</f>
        <v>6027.5</v>
      </c>
      <c r="J20" s="12">
        <f t="shared" si="2"/>
        <v>18.322596356069162</v>
      </c>
      <c r="K20" s="13"/>
    </row>
    <row r="21" spans="1:11" ht="19.5" customHeight="1">
      <c r="A21" s="14" t="s">
        <v>60</v>
      </c>
      <c r="B21" s="15" t="s">
        <v>26</v>
      </c>
      <c r="C21" s="16" t="s">
        <v>27</v>
      </c>
      <c r="D21" s="17">
        <f t="shared" si="0"/>
        <v>25060.8</v>
      </c>
      <c r="E21" s="17">
        <v>25060.8</v>
      </c>
      <c r="F21" s="17"/>
      <c r="G21" s="17">
        <f t="shared" si="1"/>
        <v>5559.6</v>
      </c>
      <c r="H21" s="17">
        <v>5559.6</v>
      </c>
      <c r="I21" s="17"/>
      <c r="J21" s="17">
        <f t="shared" si="2"/>
        <v>22.184447423865162</v>
      </c>
      <c r="K21" s="18"/>
    </row>
    <row r="22" spans="1:11" ht="116.25" customHeight="1">
      <c r="A22" s="19" t="s">
        <v>75</v>
      </c>
      <c r="B22" s="15" t="s">
        <v>26</v>
      </c>
      <c r="C22" s="16" t="s">
        <v>32</v>
      </c>
      <c r="D22" s="17">
        <f>E22+F22</f>
        <v>37318.1</v>
      </c>
      <c r="E22" s="17"/>
      <c r="F22" s="17">
        <v>37318.1</v>
      </c>
      <c r="G22" s="17">
        <f t="shared" si="1"/>
        <v>6009.5</v>
      </c>
      <c r="H22" s="17"/>
      <c r="I22" s="17">
        <v>6009.5</v>
      </c>
      <c r="J22" s="17">
        <f t="shared" si="2"/>
        <v>16.103445781001714</v>
      </c>
      <c r="K22" s="18"/>
    </row>
    <row r="23" spans="1:11" ht="37.5">
      <c r="A23" s="14" t="s">
        <v>38</v>
      </c>
      <c r="B23" s="15" t="s">
        <v>26</v>
      </c>
      <c r="C23" s="16" t="s">
        <v>33</v>
      </c>
      <c r="D23" s="17">
        <f t="shared" si="0"/>
        <v>860.5</v>
      </c>
      <c r="E23" s="17"/>
      <c r="F23" s="17">
        <v>860.5</v>
      </c>
      <c r="G23" s="17">
        <f t="shared" si="1"/>
        <v>18</v>
      </c>
      <c r="H23" s="17"/>
      <c r="I23" s="17">
        <v>18</v>
      </c>
      <c r="J23" s="17">
        <f t="shared" si="2"/>
        <v>2.0918070889018012</v>
      </c>
      <c r="K23" s="18"/>
    </row>
    <row r="24" spans="1:11" ht="9" customHeight="1">
      <c r="A24" s="14"/>
      <c r="B24" s="15"/>
      <c r="C24" s="16"/>
      <c r="D24" s="17"/>
      <c r="E24" s="17"/>
      <c r="F24" s="17"/>
      <c r="G24" s="17"/>
      <c r="H24" s="17"/>
      <c r="I24" s="17"/>
      <c r="J24" s="12"/>
      <c r="K24" s="18"/>
    </row>
    <row r="25" spans="1:11" ht="37.5">
      <c r="A25" s="20" t="s">
        <v>2</v>
      </c>
      <c r="B25" s="10" t="s">
        <v>27</v>
      </c>
      <c r="C25" s="11" t="s">
        <v>24</v>
      </c>
      <c r="D25" s="12">
        <f t="shared" si="0"/>
        <v>679776.9</v>
      </c>
      <c r="E25" s="12">
        <f>E27+E28+E29</f>
        <v>217.4</v>
      </c>
      <c r="F25" s="12">
        <f>F27+F28+F29+F26</f>
        <v>679559.5</v>
      </c>
      <c r="G25" s="12">
        <f>H25+I25</f>
        <v>105211.6</v>
      </c>
      <c r="H25" s="12">
        <f>H27+H28+H29</f>
        <v>0</v>
      </c>
      <c r="I25" s="12">
        <f>I27+I28+I29+I26</f>
        <v>105211.6</v>
      </c>
      <c r="J25" s="12">
        <f t="shared" si="2"/>
        <v>15.477372061333652</v>
      </c>
      <c r="K25" s="13"/>
    </row>
    <row r="26" spans="1:11" ht="18.75">
      <c r="A26" s="35" t="s">
        <v>76</v>
      </c>
      <c r="B26" s="15" t="s">
        <v>27</v>
      </c>
      <c r="C26" s="16" t="s">
        <v>29</v>
      </c>
      <c r="D26" s="17">
        <f>E26+F26</f>
        <v>261</v>
      </c>
      <c r="E26" s="17"/>
      <c r="F26" s="17">
        <v>261</v>
      </c>
      <c r="G26" s="17">
        <f>H26+I26</f>
        <v>0</v>
      </c>
      <c r="H26" s="17"/>
      <c r="I26" s="17"/>
      <c r="J26" s="17">
        <f t="shared" si="2"/>
        <v>0</v>
      </c>
      <c r="K26" s="18"/>
    </row>
    <row r="27" spans="1:11" ht="18.75">
      <c r="A27" s="14" t="s">
        <v>3</v>
      </c>
      <c r="B27" s="15" t="s">
        <v>27</v>
      </c>
      <c r="C27" s="16" t="s">
        <v>31</v>
      </c>
      <c r="D27" s="17">
        <f t="shared" si="0"/>
        <v>277080.30000000005</v>
      </c>
      <c r="E27" s="17">
        <v>217.4</v>
      </c>
      <c r="F27" s="17">
        <v>276862.9</v>
      </c>
      <c r="G27" s="17">
        <f t="shared" si="1"/>
        <v>58545.2</v>
      </c>
      <c r="H27" s="17"/>
      <c r="I27" s="17">
        <v>58545.2</v>
      </c>
      <c r="J27" s="17">
        <f>G27/D27*100</f>
        <v>21.12932604735883</v>
      </c>
      <c r="K27" s="18"/>
    </row>
    <row r="28" spans="1:11" ht="37.5">
      <c r="A28" s="14" t="s">
        <v>77</v>
      </c>
      <c r="B28" s="15" t="s">
        <v>27</v>
      </c>
      <c r="C28" s="16" t="s">
        <v>32</v>
      </c>
      <c r="D28" s="17">
        <f t="shared" si="0"/>
        <v>364358.5</v>
      </c>
      <c r="E28" s="17"/>
      <c r="F28" s="17">
        <v>364358.5</v>
      </c>
      <c r="G28" s="17">
        <f t="shared" si="1"/>
        <v>44484.3</v>
      </c>
      <c r="H28" s="17"/>
      <c r="I28" s="17">
        <v>44484.3</v>
      </c>
      <c r="J28" s="17">
        <f>G28/D28*100</f>
        <v>12.208937077082052</v>
      </c>
      <c r="K28" s="18"/>
    </row>
    <row r="29" spans="1:11" ht="39.75" customHeight="1">
      <c r="A29" s="19" t="s">
        <v>4</v>
      </c>
      <c r="B29" s="15" t="s">
        <v>27</v>
      </c>
      <c r="C29" s="16" t="s">
        <v>35</v>
      </c>
      <c r="D29" s="17">
        <f t="shared" si="0"/>
        <v>38077.1</v>
      </c>
      <c r="E29" s="17"/>
      <c r="F29" s="17">
        <v>38077.1</v>
      </c>
      <c r="G29" s="17">
        <f t="shared" si="1"/>
        <v>2182.1</v>
      </c>
      <c r="H29" s="17"/>
      <c r="I29" s="17">
        <v>2182.1</v>
      </c>
      <c r="J29" s="17">
        <f t="shared" si="2"/>
        <v>5.7307410490819946</v>
      </c>
      <c r="K29" s="18"/>
    </row>
    <row r="30" spans="1:11" ht="15" customHeigh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8"/>
    </row>
    <row r="31" spans="1:11" ht="56.25">
      <c r="A31" s="20" t="s">
        <v>5</v>
      </c>
      <c r="B31" s="10" t="s">
        <v>28</v>
      </c>
      <c r="C31" s="11" t="s">
        <v>24</v>
      </c>
      <c r="D31" s="12">
        <f t="shared" si="0"/>
        <v>788852.2000000001</v>
      </c>
      <c r="E31" s="12"/>
      <c r="F31" s="12">
        <f>F32+F33+F34+F35</f>
        <v>788852.2000000001</v>
      </c>
      <c r="G31" s="12">
        <f>H31+I31</f>
        <v>62388.40000000001</v>
      </c>
      <c r="H31" s="12"/>
      <c r="I31" s="12">
        <f>I32+I33+I34+I35</f>
        <v>62388.40000000001</v>
      </c>
      <c r="J31" s="12">
        <f t="shared" si="2"/>
        <v>7.908756545269189</v>
      </c>
      <c r="K31" s="13"/>
    </row>
    <row r="32" spans="1:11" ht="18.75">
      <c r="A32" s="14" t="s">
        <v>6</v>
      </c>
      <c r="B32" s="15" t="s">
        <v>28</v>
      </c>
      <c r="C32" s="16" t="s">
        <v>23</v>
      </c>
      <c r="D32" s="17">
        <f>E32+F32</f>
        <v>294479.7</v>
      </c>
      <c r="E32" s="17"/>
      <c r="F32" s="17">
        <v>294479.7</v>
      </c>
      <c r="G32" s="17">
        <f t="shared" si="1"/>
        <v>7089.6</v>
      </c>
      <c r="H32" s="17"/>
      <c r="I32" s="17">
        <v>7089.6</v>
      </c>
      <c r="J32" s="17">
        <f t="shared" si="2"/>
        <v>2.4075004151389723</v>
      </c>
      <c r="K32" s="18"/>
    </row>
    <row r="33" spans="1:11" ht="21" customHeight="1">
      <c r="A33" s="14" t="s">
        <v>7</v>
      </c>
      <c r="B33" s="15" t="s">
        <v>28</v>
      </c>
      <c r="C33" s="16" t="s">
        <v>25</v>
      </c>
      <c r="D33" s="17">
        <f t="shared" si="0"/>
        <v>237555.7</v>
      </c>
      <c r="E33" s="17"/>
      <c r="F33" s="17">
        <v>237555.7</v>
      </c>
      <c r="G33" s="17">
        <f t="shared" si="1"/>
        <v>17506.7</v>
      </c>
      <c r="H33" s="17"/>
      <c r="I33" s="17">
        <v>17506.7</v>
      </c>
      <c r="J33" s="17">
        <f t="shared" si="2"/>
        <v>7.369513760351783</v>
      </c>
      <c r="K33" s="18"/>
    </row>
    <row r="34" spans="1:11" ht="18.75">
      <c r="A34" s="21" t="s">
        <v>8</v>
      </c>
      <c r="B34" s="15" t="s">
        <v>28</v>
      </c>
      <c r="C34" s="16" t="s">
        <v>26</v>
      </c>
      <c r="D34" s="17">
        <f t="shared" si="0"/>
        <v>176072.5</v>
      </c>
      <c r="E34" s="17"/>
      <c r="F34" s="17">
        <v>176072.5</v>
      </c>
      <c r="G34" s="17">
        <f t="shared" si="1"/>
        <v>28977.9</v>
      </c>
      <c r="H34" s="17"/>
      <c r="I34" s="17">
        <v>28977.9</v>
      </c>
      <c r="J34" s="17">
        <f t="shared" si="2"/>
        <v>16.457936361442023</v>
      </c>
      <c r="K34" s="18"/>
    </row>
    <row r="35" spans="1:11" ht="53.25" customHeight="1">
      <c r="A35" s="14" t="s">
        <v>9</v>
      </c>
      <c r="B35" s="15" t="s">
        <v>28</v>
      </c>
      <c r="C35" s="16" t="s">
        <v>28</v>
      </c>
      <c r="D35" s="17">
        <f>E35+F35</f>
        <v>80744.3</v>
      </c>
      <c r="E35" s="17"/>
      <c r="F35" s="17">
        <v>80744.3</v>
      </c>
      <c r="G35" s="17">
        <f t="shared" si="1"/>
        <v>8814.2</v>
      </c>
      <c r="H35" s="17"/>
      <c r="I35" s="17">
        <v>8814.2</v>
      </c>
      <c r="J35" s="17">
        <f t="shared" si="2"/>
        <v>10.916188511139486</v>
      </c>
      <c r="K35" s="18"/>
    </row>
    <row r="36" spans="1:11" ht="21.75" customHeight="1">
      <c r="A36" s="14"/>
      <c r="B36" s="15"/>
      <c r="C36" s="16"/>
      <c r="D36" s="17"/>
      <c r="E36" s="17"/>
      <c r="F36" s="17"/>
      <c r="G36" s="17"/>
      <c r="H36" s="17"/>
      <c r="I36" s="17"/>
      <c r="J36" s="12"/>
      <c r="K36" s="18"/>
    </row>
    <row r="37" spans="1:11" ht="56.25">
      <c r="A37" s="22" t="s">
        <v>10</v>
      </c>
      <c r="B37" s="10" t="s">
        <v>29</v>
      </c>
      <c r="C37" s="11" t="s">
        <v>24</v>
      </c>
      <c r="D37" s="12">
        <f t="shared" si="0"/>
        <v>16875</v>
      </c>
      <c r="E37" s="12"/>
      <c r="F37" s="12">
        <f>F39+F38</f>
        <v>16875</v>
      </c>
      <c r="G37" s="12">
        <f t="shared" si="1"/>
        <v>791.9</v>
      </c>
      <c r="H37" s="12"/>
      <c r="I37" s="12">
        <f>I39+I38</f>
        <v>791.9</v>
      </c>
      <c r="J37" s="12">
        <f t="shared" si="2"/>
        <v>4.69274074074074</v>
      </c>
      <c r="K37" s="13"/>
    </row>
    <row r="38" spans="1:11" ht="42" customHeight="1">
      <c r="A38" s="19" t="s">
        <v>52</v>
      </c>
      <c r="B38" s="15" t="s">
        <v>29</v>
      </c>
      <c r="C38" s="16" t="s">
        <v>25</v>
      </c>
      <c r="D38" s="17">
        <f t="shared" si="0"/>
        <v>693.4</v>
      </c>
      <c r="E38" s="17"/>
      <c r="F38" s="17">
        <v>693.4</v>
      </c>
      <c r="G38" s="17">
        <f t="shared" si="1"/>
        <v>0</v>
      </c>
      <c r="H38" s="17"/>
      <c r="I38" s="17"/>
      <c r="J38" s="17">
        <f t="shared" si="2"/>
        <v>0</v>
      </c>
      <c r="K38" s="13"/>
    </row>
    <row r="39" spans="1:11" ht="75">
      <c r="A39" s="19" t="s">
        <v>36</v>
      </c>
      <c r="B39" s="15" t="s">
        <v>29</v>
      </c>
      <c r="C39" s="16" t="s">
        <v>26</v>
      </c>
      <c r="D39" s="17">
        <f aca="true" t="shared" si="3" ref="D39:D56">E39+F39</f>
        <v>16181.6</v>
      </c>
      <c r="E39" s="17"/>
      <c r="F39" s="17">
        <v>16181.6</v>
      </c>
      <c r="G39" s="17">
        <f aca="true" t="shared" si="4" ref="G39:G58">H39+I39</f>
        <v>791.9</v>
      </c>
      <c r="H39" s="17"/>
      <c r="I39" s="17">
        <v>791.9</v>
      </c>
      <c r="J39" s="17">
        <f t="shared" si="2"/>
        <v>4.8938300291689325</v>
      </c>
      <c r="K39" s="18"/>
    </row>
    <row r="40" spans="1:11" ht="30.75" customHeight="1">
      <c r="A40" s="14"/>
      <c r="B40" s="15"/>
      <c r="C40" s="16"/>
      <c r="D40" s="17"/>
      <c r="E40" s="17"/>
      <c r="F40" s="17"/>
      <c r="G40" s="17"/>
      <c r="H40" s="17"/>
      <c r="I40" s="17"/>
      <c r="J40" s="12"/>
      <c r="K40" s="18"/>
    </row>
    <row r="41" spans="1:11" ht="18.75">
      <c r="A41" s="9" t="s">
        <v>11</v>
      </c>
      <c r="B41" s="10" t="s">
        <v>30</v>
      </c>
      <c r="C41" s="11" t="s">
        <v>24</v>
      </c>
      <c r="D41" s="12">
        <f t="shared" si="3"/>
        <v>4115814.8000000003</v>
      </c>
      <c r="E41" s="12">
        <f>E42+E43+E44+E45</f>
        <v>1332435.5</v>
      </c>
      <c r="F41" s="12">
        <f>F42+F43+F44+F45</f>
        <v>2783379.3000000003</v>
      </c>
      <c r="G41" s="12">
        <f t="shared" si="4"/>
        <v>770700.4</v>
      </c>
      <c r="H41" s="12">
        <f>H42+H43+H44+H45</f>
        <v>246581.9</v>
      </c>
      <c r="I41" s="12">
        <f>I42+I43+I44+I45</f>
        <v>524118.5</v>
      </c>
      <c r="J41" s="12">
        <f t="shared" si="2"/>
        <v>18.72534206349615</v>
      </c>
      <c r="K41" s="13"/>
    </row>
    <row r="42" spans="1:11" ht="24" customHeight="1">
      <c r="A42" s="14" t="s">
        <v>12</v>
      </c>
      <c r="B42" s="15" t="s">
        <v>30</v>
      </c>
      <c r="C42" s="16" t="s">
        <v>23</v>
      </c>
      <c r="D42" s="17">
        <f t="shared" si="3"/>
        <v>1493629.6</v>
      </c>
      <c r="E42" s="17">
        <v>2450.5</v>
      </c>
      <c r="F42" s="17">
        <v>1491179.1</v>
      </c>
      <c r="G42" s="17">
        <f t="shared" si="4"/>
        <v>274281.3</v>
      </c>
      <c r="H42" s="17">
        <v>643.1</v>
      </c>
      <c r="I42" s="17">
        <v>273638.2</v>
      </c>
      <c r="J42" s="17">
        <f t="shared" si="2"/>
        <v>18.36340817027193</v>
      </c>
      <c r="K42" s="18"/>
    </row>
    <row r="43" spans="1:11" ht="18.75">
      <c r="A43" s="14" t="s">
        <v>13</v>
      </c>
      <c r="B43" s="15" t="s">
        <v>30</v>
      </c>
      <c r="C43" s="16" t="s">
        <v>25</v>
      </c>
      <c r="D43" s="17">
        <f t="shared" si="3"/>
        <v>2164468.3</v>
      </c>
      <c r="E43" s="17">
        <v>1317999</v>
      </c>
      <c r="F43" s="17">
        <v>846469.3</v>
      </c>
      <c r="G43" s="17">
        <f t="shared" si="4"/>
        <v>448701.8</v>
      </c>
      <c r="H43" s="17">
        <v>243102</v>
      </c>
      <c r="I43" s="17">
        <v>205599.8</v>
      </c>
      <c r="J43" s="17">
        <f t="shared" si="2"/>
        <v>20.730347494578695</v>
      </c>
      <c r="K43" s="18"/>
    </row>
    <row r="44" spans="1:11" ht="37.5">
      <c r="A44" s="14" t="s">
        <v>14</v>
      </c>
      <c r="B44" s="15" t="s">
        <v>30</v>
      </c>
      <c r="C44" s="16" t="s">
        <v>30</v>
      </c>
      <c r="D44" s="17">
        <f t="shared" si="3"/>
        <v>33484.9</v>
      </c>
      <c r="E44" s="17"/>
      <c r="F44" s="17">
        <v>33484.9</v>
      </c>
      <c r="G44" s="17">
        <f t="shared" si="4"/>
        <v>1808.6</v>
      </c>
      <c r="H44" s="17"/>
      <c r="I44" s="17">
        <v>1808.6</v>
      </c>
      <c r="J44" s="17">
        <f t="shared" si="2"/>
        <v>5.4012405591774195</v>
      </c>
      <c r="K44" s="18"/>
    </row>
    <row r="45" spans="1:11" ht="36" customHeight="1">
      <c r="A45" s="19" t="s">
        <v>15</v>
      </c>
      <c r="B45" s="15" t="s">
        <v>30</v>
      </c>
      <c r="C45" s="16" t="s">
        <v>32</v>
      </c>
      <c r="D45" s="17">
        <f t="shared" si="3"/>
        <v>424232</v>
      </c>
      <c r="E45" s="17">
        <v>11986</v>
      </c>
      <c r="F45" s="17">
        <v>412246</v>
      </c>
      <c r="G45" s="17">
        <f t="shared" si="4"/>
        <v>45908.700000000004</v>
      </c>
      <c r="H45" s="17">
        <v>2836.8</v>
      </c>
      <c r="I45" s="17">
        <v>43071.9</v>
      </c>
      <c r="J45" s="17">
        <f t="shared" si="2"/>
        <v>10.82160233080013</v>
      </c>
      <c r="K45" s="18"/>
    </row>
    <row r="46" spans="1:11" ht="35.25" customHeigh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8"/>
    </row>
    <row r="47" spans="1:11" ht="39" customHeight="1">
      <c r="A47" s="22" t="s">
        <v>82</v>
      </c>
      <c r="B47" s="10" t="s">
        <v>31</v>
      </c>
      <c r="C47" s="11" t="s">
        <v>24</v>
      </c>
      <c r="D47" s="12">
        <f>E47+F47</f>
        <v>192648.5</v>
      </c>
      <c r="E47" s="12"/>
      <c r="F47" s="12">
        <f>F48+F49</f>
        <v>192648.5</v>
      </c>
      <c r="G47" s="12">
        <f t="shared" si="4"/>
        <v>43093.8</v>
      </c>
      <c r="H47" s="12"/>
      <c r="I47" s="12">
        <f>I48+I49</f>
        <v>43093.8</v>
      </c>
      <c r="J47" s="12">
        <f t="shared" si="2"/>
        <v>22.369133421749975</v>
      </c>
      <c r="K47" s="13"/>
    </row>
    <row r="48" spans="1:11" ht="20.25" customHeight="1">
      <c r="A48" s="14" t="s">
        <v>16</v>
      </c>
      <c r="B48" s="15" t="s">
        <v>31</v>
      </c>
      <c r="C48" s="16" t="s">
        <v>23</v>
      </c>
      <c r="D48" s="17">
        <f t="shared" si="3"/>
        <v>159792.5</v>
      </c>
      <c r="E48" s="17"/>
      <c r="F48" s="17">
        <v>159792.5</v>
      </c>
      <c r="G48" s="17">
        <f t="shared" si="4"/>
        <v>30803.5</v>
      </c>
      <c r="H48" s="17"/>
      <c r="I48" s="17">
        <v>30803.5</v>
      </c>
      <c r="J48" s="17">
        <f t="shared" si="2"/>
        <v>19.277187602672218</v>
      </c>
      <c r="K48" s="18"/>
    </row>
    <row r="49" spans="1:11" ht="54.75" customHeight="1">
      <c r="A49" s="19" t="s">
        <v>78</v>
      </c>
      <c r="B49" s="15" t="s">
        <v>31</v>
      </c>
      <c r="C49" s="16" t="s">
        <v>27</v>
      </c>
      <c r="D49" s="17">
        <f t="shared" si="3"/>
        <v>32856</v>
      </c>
      <c r="E49" s="17"/>
      <c r="F49" s="17">
        <v>32856</v>
      </c>
      <c r="G49" s="17">
        <f t="shared" si="4"/>
        <v>12290.3</v>
      </c>
      <c r="H49" s="17"/>
      <c r="I49" s="17">
        <v>12290.3</v>
      </c>
      <c r="J49" s="17">
        <f t="shared" si="2"/>
        <v>37.406561967372774</v>
      </c>
      <c r="K49" s="18"/>
    </row>
    <row r="50" spans="1:11" ht="33.75" customHeight="1">
      <c r="A50" s="14"/>
      <c r="B50" s="15"/>
      <c r="C50" s="16"/>
      <c r="D50" s="17"/>
      <c r="E50" s="17"/>
      <c r="F50" s="17"/>
      <c r="G50" s="17"/>
      <c r="H50" s="17"/>
      <c r="I50" s="17"/>
      <c r="J50" s="12"/>
      <c r="K50" s="18"/>
    </row>
    <row r="51" spans="1:11" ht="23.25" customHeight="1">
      <c r="A51" s="9" t="s">
        <v>61</v>
      </c>
      <c r="B51" s="10" t="s">
        <v>32</v>
      </c>
      <c r="C51" s="11" t="s">
        <v>24</v>
      </c>
      <c r="D51" s="12">
        <f t="shared" si="3"/>
        <v>1324.6</v>
      </c>
      <c r="E51" s="12">
        <f>E52</f>
        <v>0</v>
      </c>
      <c r="F51" s="12">
        <f>F52</f>
        <v>1324.6</v>
      </c>
      <c r="G51" s="12">
        <f t="shared" si="4"/>
        <v>798.5</v>
      </c>
      <c r="H51" s="12">
        <f>H52</f>
        <v>0</v>
      </c>
      <c r="I51" s="12">
        <f>I52</f>
        <v>798.5</v>
      </c>
      <c r="J51" s="12">
        <f t="shared" si="2"/>
        <v>60.28234938849465</v>
      </c>
      <c r="K51" s="13"/>
    </row>
    <row r="52" spans="1:11" ht="37.5" customHeight="1">
      <c r="A52" s="19" t="s">
        <v>79</v>
      </c>
      <c r="B52" s="15" t="s">
        <v>32</v>
      </c>
      <c r="C52" s="16" t="s">
        <v>32</v>
      </c>
      <c r="D52" s="17">
        <f t="shared" si="3"/>
        <v>1324.6</v>
      </c>
      <c r="E52" s="17"/>
      <c r="F52" s="17">
        <v>1324.6</v>
      </c>
      <c r="G52" s="17">
        <f t="shared" si="4"/>
        <v>798.5</v>
      </c>
      <c r="H52" s="17"/>
      <c r="I52" s="17">
        <v>798.5</v>
      </c>
      <c r="J52" s="17">
        <f t="shared" si="2"/>
        <v>60.28234938849465</v>
      </c>
      <c r="K52" s="18"/>
    </row>
    <row r="53" spans="1:11" ht="12.75" customHeight="1">
      <c r="A53" s="14"/>
      <c r="B53" s="15"/>
      <c r="C53" s="16"/>
      <c r="D53" s="17"/>
      <c r="E53" s="17"/>
      <c r="F53" s="17"/>
      <c r="G53" s="17"/>
      <c r="H53" s="17"/>
      <c r="I53" s="17"/>
      <c r="J53" s="12"/>
      <c r="K53" s="18"/>
    </row>
    <row r="54" spans="1:11" ht="37.5">
      <c r="A54" s="22" t="s">
        <v>17</v>
      </c>
      <c r="B54" s="10" t="s">
        <v>33</v>
      </c>
      <c r="C54" s="11" t="s">
        <v>24</v>
      </c>
      <c r="D54" s="12">
        <f t="shared" si="3"/>
        <v>810449.1000000001</v>
      </c>
      <c r="E54" s="12">
        <f>E55+E56+E57+E58</f>
        <v>274478</v>
      </c>
      <c r="F54" s="12">
        <f>F55+F56+F57+F58</f>
        <v>535971.1000000001</v>
      </c>
      <c r="G54" s="12">
        <f t="shared" si="4"/>
        <v>182285.7</v>
      </c>
      <c r="H54" s="12">
        <f>H55+H56+H57+H58</f>
        <v>80329.9</v>
      </c>
      <c r="I54" s="12">
        <f>I55+I56+I57+I58</f>
        <v>101955.8</v>
      </c>
      <c r="J54" s="12">
        <f t="shared" si="2"/>
        <v>22.491936877960626</v>
      </c>
      <c r="K54" s="13"/>
    </row>
    <row r="55" spans="1:11" ht="22.5" customHeight="1">
      <c r="A55" s="14" t="s">
        <v>18</v>
      </c>
      <c r="B55" s="15" t="s">
        <v>33</v>
      </c>
      <c r="C55" s="16" t="s">
        <v>23</v>
      </c>
      <c r="D55" s="17">
        <f t="shared" si="3"/>
        <v>9672.4</v>
      </c>
      <c r="E55" s="17"/>
      <c r="F55" s="17">
        <v>9672.4</v>
      </c>
      <c r="G55" s="17">
        <f t="shared" si="4"/>
        <v>2286.6</v>
      </c>
      <c r="H55" s="17"/>
      <c r="I55" s="17">
        <v>2286.6</v>
      </c>
      <c r="J55" s="17">
        <f t="shared" si="2"/>
        <v>23.640461519374718</v>
      </c>
      <c r="K55" s="18"/>
    </row>
    <row r="56" spans="1:11" ht="37.5">
      <c r="A56" s="14" t="s">
        <v>19</v>
      </c>
      <c r="B56" s="27" t="s">
        <v>33</v>
      </c>
      <c r="C56" s="28" t="s">
        <v>26</v>
      </c>
      <c r="D56" s="29">
        <f t="shared" si="3"/>
        <v>607551</v>
      </c>
      <c r="E56" s="29">
        <v>87846.6</v>
      </c>
      <c r="F56" s="29">
        <v>519704.4</v>
      </c>
      <c r="G56" s="29">
        <f t="shared" si="4"/>
        <v>127703.9</v>
      </c>
      <c r="H56" s="29">
        <v>29350.1</v>
      </c>
      <c r="I56" s="29">
        <v>98353.8</v>
      </c>
      <c r="J56" s="29">
        <f t="shared" si="2"/>
        <v>21.01945351089867</v>
      </c>
      <c r="K56" s="18"/>
    </row>
    <row r="57" spans="1:11" ht="18.75">
      <c r="A57" s="21" t="s">
        <v>44</v>
      </c>
      <c r="B57" s="27" t="s">
        <v>33</v>
      </c>
      <c r="C57" s="28" t="s">
        <v>27</v>
      </c>
      <c r="D57" s="29">
        <f>E57+F57</f>
        <v>186631.4</v>
      </c>
      <c r="E57" s="29">
        <v>186631.4</v>
      </c>
      <c r="F57" s="29"/>
      <c r="G57" s="29">
        <f t="shared" si="4"/>
        <v>50979.8</v>
      </c>
      <c r="H57" s="29">
        <v>50979.8</v>
      </c>
      <c r="I57" s="29"/>
      <c r="J57" s="29">
        <f t="shared" si="2"/>
        <v>27.315767871858647</v>
      </c>
      <c r="K57" s="18"/>
    </row>
    <row r="58" spans="1:11" ht="41.25" customHeight="1">
      <c r="A58" s="14" t="s">
        <v>20</v>
      </c>
      <c r="B58" s="15" t="s">
        <v>33</v>
      </c>
      <c r="C58" s="16" t="s">
        <v>29</v>
      </c>
      <c r="D58" s="17">
        <f>E58+F58</f>
        <v>6594.3</v>
      </c>
      <c r="E58" s="17"/>
      <c r="F58" s="17">
        <v>6594.3</v>
      </c>
      <c r="G58" s="17">
        <f t="shared" si="4"/>
        <v>1315.4</v>
      </c>
      <c r="H58" s="17"/>
      <c r="I58" s="17">
        <v>1315.4</v>
      </c>
      <c r="J58" s="17">
        <f t="shared" si="2"/>
        <v>19.947530442958314</v>
      </c>
      <c r="K58" s="18"/>
    </row>
    <row r="59" spans="1:11" ht="13.5" customHeight="1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8"/>
    </row>
    <row r="60" spans="1:11" s="30" customFormat="1" ht="41.25" customHeight="1">
      <c r="A60" s="9" t="s">
        <v>62</v>
      </c>
      <c r="B60" s="10" t="s">
        <v>34</v>
      </c>
      <c r="C60" s="11" t="s">
        <v>24</v>
      </c>
      <c r="D60" s="12">
        <f aca="true" t="shared" si="5" ref="D60:D70">E60+F60</f>
        <v>15976.099999999999</v>
      </c>
      <c r="E60" s="12"/>
      <c r="F60" s="12">
        <f>F61+F62+F63+F64</f>
        <v>15976.099999999999</v>
      </c>
      <c r="G60" s="12">
        <f>H60+I60</f>
        <v>1671.6</v>
      </c>
      <c r="H60" s="12"/>
      <c r="I60" s="12">
        <f>I61+I62+I63+I64</f>
        <v>1671.6</v>
      </c>
      <c r="J60" s="12">
        <f t="shared" si="2"/>
        <v>10.463129299390966</v>
      </c>
      <c r="K60" s="13"/>
    </row>
    <row r="61" spans="1:11" ht="18" customHeight="1">
      <c r="A61" s="14" t="s">
        <v>63</v>
      </c>
      <c r="B61" s="15" t="s">
        <v>34</v>
      </c>
      <c r="C61" s="16" t="s">
        <v>23</v>
      </c>
      <c r="D61" s="17">
        <f t="shared" si="5"/>
        <v>554.5</v>
      </c>
      <c r="E61" s="17"/>
      <c r="F61" s="17">
        <v>554.5</v>
      </c>
      <c r="G61" s="17">
        <f>H61+I61</f>
        <v>94.5</v>
      </c>
      <c r="H61" s="17"/>
      <c r="I61" s="17">
        <v>94.5</v>
      </c>
      <c r="J61" s="17">
        <f t="shared" si="2"/>
        <v>17.04238052299369</v>
      </c>
      <c r="K61" s="18"/>
    </row>
    <row r="62" spans="1:11" ht="18.75" customHeight="1">
      <c r="A62" s="14" t="s">
        <v>64</v>
      </c>
      <c r="B62" s="15" t="s">
        <v>34</v>
      </c>
      <c r="C62" s="16" t="s">
        <v>25</v>
      </c>
      <c r="D62" s="17">
        <f t="shared" si="5"/>
        <v>4597.9</v>
      </c>
      <c r="E62" s="17"/>
      <c r="F62" s="17">
        <v>4597.9</v>
      </c>
      <c r="G62" s="17">
        <f>H62+I62</f>
        <v>232.5</v>
      </c>
      <c r="H62" s="17"/>
      <c r="I62" s="17">
        <v>232.5</v>
      </c>
      <c r="J62" s="17">
        <f t="shared" si="2"/>
        <v>5.056656299615042</v>
      </c>
      <c r="K62" s="18"/>
    </row>
    <row r="63" spans="1:11" ht="35.25" customHeight="1">
      <c r="A63" s="14" t="s">
        <v>65</v>
      </c>
      <c r="B63" s="15" t="s">
        <v>34</v>
      </c>
      <c r="C63" s="16" t="s">
        <v>26</v>
      </c>
      <c r="D63" s="17">
        <f t="shared" si="5"/>
        <v>6462.9</v>
      </c>
      <c r="E63" s="17"/>
      <c r="F63" s="17">
        <v>6462.9</v>
      </c>
      <c r="G63" s="17">
        <f>H63+I63</f>
        <v>595</v>
      </c>
      <c r="H63" s="17"/>
      <c r="I63" s="17">
        <v>595</v>
      </c>
      <c r="J63" s="17">
        <f t="shared" si="2"/>
        <v>9.206393414720946</v>
      </c>
      <c r="K63" s="18"/>
    </row>
    <row r="64" spans="1:11" ht="56.25" customHeight="1">
      <c r="A64" s="14" t="s">
        <v>66</v>
      </c>
      <c r="B64" s="15" t="s">
        <v>34</v>
      </c>
      <c r="C64" s="16" t="s">
        <v>28</v>
      </c>
      <c r="D64" s="17">
        <f t="shared" si="5"/>
        <v>4360.8</v>
      </c>
      <c r="E64" s="17"/>
      <c r="F64" s="17">
        <v>4360.8</v>
      </c>
      <c r="G64" s="17">
        <f>H64+I64</f>
        <v>749.6</v>
      </c>
      <c r="H64" s="17"/>
      <c r="I64" s="17">
        <v>749.6</v>
      </c>
      <c r="J64" s="17">
        <f t="shared" si="2"/>
        <v>17.189506512566503</v>
      </c>
      <c r="K64" s="18"/>
    </row>
    <row r="65" spans="1:11" ht="15.75" customHeight="1">
      <c r="A65" s="14"/>
      <c r="B65" s="15"/>
      <c r="C65" s="16"/>
      <c r="D65" s="17"/>
      <c r="E65" s="17"/>
      <c r="F65" s="17"/>
      <c r="G65" s="17"/>
      <c r="H65" s="17"/>
      <c r="I65" s="17"/>
      <c r="J65" s="17"/>
      <c r="K65" s="18"/>
    </row>
    <row r="66" spans="1:11" s="30" customFormat="1" ht="56.25" customHeight="1">
      <c r="A66" s="9" t="s">
        <v>67</v>
      </c>
      <c r="B66" s="10" t="s">
        <v>35</v>
      </c>
      <c r="C66" s="11" t="s">
        <v>24</v>
      </c>
      <c r="D66" s="12">
        <f t="shared" si="5"/>
        <v>23702.4</v>
      </c>
      <c r="E66" s="12"/>
      <c r="F66" s="12">
        <f>F67</f>
        <v>23702.4</v>
      </c>
      <c r="G66" s="12">
        <f>H66+I66</f>
        <v>4653.6</v>
      </c>
      <c r="H66" s="12"/>
      <c r="I66" s="12">
        <f>I67</f>
        <v>4653.6</v>
      </c>
      <c r="J66" s="12">
        <f t="shared" si="2"/>
        <v>19.633454840016203</v>
      </c>
      <c r="K66" s="13"/>
    </row>
    <row r="67" spans="1:11" ht="37.5">
      <c r="A67" s="14" t="s">
        <v>56</v>
      </c>
      <c r="B67" s="15" t="s">
        <v>35</v>
      </c>
      <c r="C67" s="16" t="s">
        <v>25</v>
      </c>
      <c r="D67" s="17">
        <f t="shared" si="5"/>
        <v>23702.4</v>
      </c>
      <c r="E67" s="17"/>
      <c r="F67" s="17">
        <v>23702.4</v>
      </c>
      <c r="G67" s="17">
        <f>H67+I67</f>
        <v>4653.6</v>
      </c>
      <c r="H67" s="17"/>
      <c r="I67" s="17">
        <v>4653.6</v>
      </c>
      <c r="J67" s="17">
        <f t="shared" si="2"/>
        <v>19.633454840016203</v>
      </c>
      <c r="K67" s="18"/>
    </row>
    <row r="68" spans="1:11" ht="12" customHeight="1">
      <c r="A68" s="14"/>
      <c r="B68" s="15"/>
      <c r="C68" s="16"/>
      <c r="D68" s="17"/>
      <c r="E68" s="17"/>
      <c r="F68" s="17"/>
      <c r="G68" s="17"/>
      <c r="H68" s="17"/>
      <c r="I68" s="17"/>
      <c r="J68" s="17"/>
      <c r="K68" s="18"/>
    </row>
    <row r="69" spans="1:11" s="30" customFormat="1" ht="75">
      <c r="A69" s="9" t="s">
        <v>69</v>
      </c>
      <c r="B69" s="10" t="s">
        <v>68</v>
      </c>
      <c r="C69" s="11" t="s">
        <v>24</v>
      </c>
      <c r="D69" s="12">
        <f t="shared" si="5"/>
        <v>8000</v>
      </c>
      <c r="E69" s="12"/>
      <c r="F69" s="12">
        <f>F70</f>
        <v>8000</v>
      </c>
      <c r="G69" s="12">
        <f>H69+I69</f>
        <v>469.7</v>
      </c>
      <c r="H69" s="12"/>
      <c r="I69" s="12">
        <f>I70</f>
        <v>469.7</v>
      </c>
      <c r="J69" s="12">
        <f t="shared" si="2"/>
        <v>5.87125</v>
      </c>
      <c r="K69" s="13"/>
    </row>
    <row r="70" spans="1:11" ht="75">
      <c r="A70" s="14" t="s">
        <v>80</v>
      </c>
      <c r="B70" s="15" t="s">
        <v>68</v>
      </c>
      <c r="C70" s="16" t="s">
        <v>23</v>
      </c>
      <c r="D70" s="17">
        <f t="shared" si="5"/>
        <v>8000</v>
      </c>
      <c r="E70" s="17"/>
      <c r="F70" s="17">
        <v>8000</v>
      </c>
      <c r="G70" s="17">
        <f>H70+I70</f>
        <v>469.7</v>
      </c>
      <c r="H70" s="17"/>
      <c r="I70" s="17">
        <v>469.7</v>
      </c>
      <c r="J70" s="17">
        <f t="shared" si="2"/>
        <v>5.87125</v>
      </c>
      <c r="K70" s="18"/>
    </row>
    <row r="71" spans="1:11" ht="13.5" customHeight="1">
      <c r="A71" s="14"/>
      <c r="B71" s="15"/>
      <c r="C71" s="16"/>
      <c r="D71" s="17"/>
      <c r="E71" s="17"/>
      <c r="F71" s="17"/>
      <c r="G71" s="17"/>
      <c r="H71" s="17"/>
      <c r="I71" s="17"/>
      <c r="J71" s="12"/>
      <c r="K71" s="18"/>
    </row>
    <row r="72" spans="1:11" ht="18.75">
      <c r="A72" s="9" t="s">
        <v>45</v>
      </c>
      <c r="B72" s="10"/>
      <c r="C72" s="11"/>
      <c r="D72" s="12">
        <f>E72+F72</f>
        <v>7841550.9</v>
      </c>
      <c r="E72" s="12">
        <f>E10+E20+E25+E31+E37+E41+E47+E51+E54+E60+E66+E69</f>
        <v>1633860.6</v>
      </c>
      <c r="F72" s="12">
        <f>F10+F20+F25+F31+F37+F41+F47+F51+F54+F60+F66+F69</f>
        <v>6207690.300000001</v>
      </c>
      <c r="G72" s="12">
        <f>H72+I72</f>
        <v>1337120.6</v>
      </c>
      <c r="H72" s="12">
        <f>H10+H20+H25+H31+H37+H41+H47+H51+H54+H60+H66+H69</f>
        <v>332747.19999999995</v>
      </c>
      <c r="I72" s="12">
        <f>I10+I20+I25+I31+I37+I41+I47+I51+I54+I60+I66+I69</f>
        <v>1004373.4</v>
      </c>
      <c r="J72" s="12">
        <f t="shared" si="2"/>
        <v>17.05173653849521</v>
      </c>
      <c r="K72" s="13"/>
    </row>
    <row r="74" spans="1:11" ht="21">
      <c r="A74" s="42" t="s">
        <v>72</v>
      </c>
      <c r="B74" s="42"/>
      <c r="C74" s="42"/>
      <c r="D74" s="42"/>
      <c r="E74" s="42"/>
      <c r="F74" s="42"/>
      <c r="G74" s="42"/>
      <c r="H74" s="42"/>
      <c r="I74" s="42"/>
      <c r="J74" s="31"/>
      <c r="K74" s="32"/>
    </row>
    <row r="75" spans="1:11" ht="20.25">
      <c r="A75" s="31" t="s">
        <v>49</v>
      </c>
      <c r="B75" s="31"/>
      <c r="C75" s="31"/>
      <c r="D75" s="31"/>
      <c r="E75" s="31"/>
      <c r="F75" s="31"/>
      <c r="G75" s="31"/>
      <c r="H75" s="31"/>
      <c r="I75" s="43" t="s">
        <v>70</v>
      </c>
      <c r="J75" s="43"/>
      <c r="K75" s="43"/>
    </row>
    <row r="76" spans="1:11" ht="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2"/>
    </row>
    <row r="77" spans="1:11" ht="21">
      <c r="A77" s="42" t="s">
        <v>39</v>
      </c>
      <c r="B77" s="42"/>
      <c r="C77" s="42"/>
      <c r="D77" s="42"/>
      <c r="E77" s="42"/>
      <c r="F77" s="42"/>
      <c r="G77" s="42"/>
      <c r="H77" s="42"/>
      <c r="I77" s="42"/>
      <c r="J77" s="31"/>
      <c r="K77" s="32"/>
    </row>
    <row r="78" spans="1:11" ht="20.25">
      <c r="A78" s="34" t="s">
        <v>71</v>
      </c>
      <c r="B78" s="34"/>
      <c r="C78" s="34"/>
      <c r="D78" s="34"/>
      <c r="E78" s="34"/>
      <c r="F78" s="34"/>
      <c r="G78" s="34"/>
      <c r="H78" s="34"/>
      <c r="I78" s="37" t="s">
        <v>50</v>
      </c>
      <c r="J78" s="37"/>
      <c r="K78" s="37"/>
    </row>
  </sheetData>
  <sheetProtection/>
  <mergeCells count="18">
    <mergeCell ref="E7:F7"/>
    <mergeCell ref="G7:G8"/>
    <mergeCell ref="H7:I7"/>
    <mergeCell ref="G1:J1"/>
    <mergeCell ref="G2:J2"/>
    <mergeCell ref="G3:J3"/>
    <mergeCell ref="J6:K6"/>
    <mergeCell ref="A4:J4"/>
    <mergeCell ref="A7:A8"/>
    <mergeCell ref="I78:K78"/>
    <mergeCell ref="B7:B8"/>
    <mergeCell ref="C7:C8"/>
    <mergeCell ref="J7:J8"/>
    <mergeCell ref="K7:K8"/>
    <mergeCell ref="A77:I77"/>
    <mergeCell ref="A74:I74"/>
    <mergeCell ref="I75:K75"/>
    <mergeCell ref="D7:D8"/>
  </mergeCells>
  <printOptions/>
  <pageMargins left="1.1811023622047245" right="0.5118110236220472" top="0.7874015748031497" bottom="0.3937007874015748" header="0.31496062992125984" footer="0.5905511811023623"/>
  <pageSetup firstPageNumber="1" useFirstPageNumber="1" fitToHeight="0" horizontalDpi="600" verticalDpi="600" orientation="landscape" paperSize="9" scale="90" r:id="rId1"/>
  <headerFooter differentFirst="1">
    <oddHeader>&amp;R&amp;P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Лосева</dc:creator>
  <cp:keywords/>
  <dc:description/>
  <cp:lastModifiedBy>dugnist.lp</cp:lastModifiedBy>
  <cp:lastPrinted>2012-04-16T08:16:26Z</cp:lastPrinted>
  <dcterms:created xsi:type="dcterms:W3CDTF">2007-09-04T09:16:01Z</dcterms:created>
  <dcterms:modified xsi:type="dcterms:W3CDTF">2012-05-14T05:54:25Z</dcterms:modified>
  <cp:category/>
  <cp:version/>
  <cp:contentType/>
  <cp:contentStatus/>
</cp:coreProperties>
</file>