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3" r:id="rId1"/>
  </sheets>
  <externalReferences>
    <externalReference r:id="rId2"/>
  </externalReferences>
  <definedNames>
    <definedName name="Z_58263085_CEFC_4A7A_84CB_DA93A4EADCB5_.wvu.PrintArea" localSheetId="0" hidden="1">'2'!$B$1:$F$28</definedName>
    <definedName name="Z_60910C2A_8AFD_47F7_A20C_4B9FFFE1C830_.wvu.PrintArea" localSheetId="0" hidden="1">'2'!$B$1:$F$28</definedName>
    <definedName name="Z_88C4A9F4_67C1_4253_9F6B_6CF4868D2BA9_.wvu.PrintArea" localSheetId="0" hidden="1">'2'!$B$1:$F$29</definedName>
    <definedName name="Z_CE5B29C6_E2A5_4269_8E3C_5672931FD6AE_.wvu.PrintArea" localSheetId="0" hidden="1">'2'!$B$1:$F$29</definedName>
    <definedName name="Z_D7402735_56A1_4652_B240_DE8A63182111_.wvu.PrintArea" localSheetId="0" hidden="1">'2'!$B$1:$F$28</definedName>
    <definedName name="_xlnm.Print_Area" localSheetId="0">'2'!$B$1:$F$30</definedName>
  </definedNames>
  <calcPr calcId="152511"/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F29" i="3" l="1"/>
  <c r="D29" i="3"/>
  <c r="E26" i="3"/>
  <c r="E21" i="3"/>
  <c r="E20" i="3"/>
  <c r="E24" i="3"/>
  <c r="E28" i="3"/>
  <c r="E22" i="3"/>
  <c r="E25" i="3"/>
  <c r="E12" i="3"/>
  <c r="E11" i="3"/>
  <c r="E16" i="3"/>
  <c r="E18" i="3"/>
  <c r="E27" i="3"/>
  <c r="E19" i="3"/>
  <c r="E10" i="3"/>
  <c r="E8" i="3"/>
  <c r="E17" i="3"/>
  <c r="E23" i="3"/>
  <c r="E15" i="3"/>
  <c r="E13" i="3"/>
  <c r="E9" i="3"/>
  <c r="E14" i="3"/>
  <c r="E7" i="3"/>
  <c r="E29" i="3" l="1"/>
</calcChain>
</file>

<file path=xl/sharedStrings.xml><?xml version="1.0" encoding="utf-8"?>
<sst xmlns="http://schemas.openxmlformats.org/spreadsheetml/2006/main" count="31" uniqueCount="31">
  <si>
    <t>№ п/п</t>
  </si>
  <si>
    <t>Наименование ГРБС</t>
  </si>
  <si>
    <t>Счетная палата города Барнаула</t>
  </si>
  <si>
    <t>Комитет по социальной поддержке населения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</si>
  <si>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</si>
  <si>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</si>
  <si>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Избирательная комиссия муниципального образования города Барнаула</t>
  </si>
  <si>
    <t>Администрация Ленинского района города Барнаула</t>
  </si>
  <si>
    <t>Комитет по земельным ресурсам и землеустройству города Барнаула</t>
  </si>
  <si>
    <t>Администрация Октябрьского района города Барнаула</t>
  </si>
  <si>
    <t>Комитет муниципального заказа</t>
  </si>
  <si>
    <t>Комитет по физической культуре и спорту города Барнаула</t>
  </si>
  <si>
    <t>Администрация Центрального района города Барнаула</t>
  </si>
  <si>
    <t>Административно-хозяйственное управление администрации г.Барнаула</t>
  </si>
  <si>
    <t>Администрация Железнодорожного района города Барнаула</t>
  </si>
  <si>
    <t>Комитет по управлению муниципальной собственностью города Барнаула</t>
  </si>
  <si>
    <t>Комитет жилищно-коммунального хозяйства города Барнаула</t>
  </si>
  <si>
    <t>Комитет по образованию города Барнаула</t>
  </si>
  <si>
    <t>Комитет по культуре города Барнаула</t>
  </si>
  <si>
    <t>Комитет по строительству, архитектуре и развитию города Барнаула</t>
  </si>
  <si>
    <t>Комитет по дорожному хозяйству, благоустройству, транспорту и связи города Барнаула</t>
  </si>
  <si>
    <t>Администрация Индустриального района города Барнаула</t>
  </si>
  <si>
    <t>Комитет по энергоресурсам и газификации города Барнаула</t>
  </si>
  <si>
    <t>Приложение 2</t>
  </si>
  <si>
    <t>Оценка среднего уровня качества финансового менеджмента ГРБС (МR)</t>
  </si>
  <si>
    <t>МКУ "Управление по делам гражданской обороны и чрезвычайным ситуациям г. Барнаула"</t>
  </si>
  <si>
    <t>Рейтинговая оценка качества финансового менеджмента (R)</t>
  </si>
  <si>
    <t>Суммарная оценка качества финансового менеджмента (KFM)</t>
  </si>
  <si>
    <t>СВОДНЫЙ РЕИТИНГ</t>
  </si>
  <si>
    <t>качества финансового менеджмента главных распорядителей средств бюджета города за IV квартал 2017 года</t>
  </si>
  <si>
    <t>Максимально возможная оценка качества финансового менеджмента
(MAX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</si>
</sst>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" fillId="0" borderId="0" xfId="1" applyFont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Fill="1" applyAlignment="1">
      <alignment wrapText="1"/>
    </xf>
    <xf numFmtId="0" fontId="5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right" vertical="center" wrapText="1"/>
    </xf>
    <xf numFmtId="0" fontId="6" fillId="0" borderId="0" xfId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2" xfId="2" applyFont="1" applyFill="1" applyBorder="1" applyAlignment="1">
      <alignment horizontal="center" vertical="center" wrapText="1"/>
    </xf>
    <xf numFmtId="164" fontId="6" fillId="0" borderId="11" xfId="2" applyNumberFormat="1" applyFont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wrapText="1"/>
    </xf>
    <xf numFmtId="3" fontId="6" fillId="0" borderId="0" xfId="2" applyNumberFormat="1" applyFont="1" applyFill="1" applyAlignment="1">
      <alignment wrapText="1"/>
    </xf>
    <xf numFmtId="165" fontId="4" fillId="0" borderId="1" xfId="2" applyNumberFormat="1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164" fontId="6" fillId="0" borderId="9" xfId="2" applyNumberFormat="1" applyFont="1" applyFill="1" applyBorder="1" applyAlignment="1">
      <alignment horizontal="left" vertical="center" wrapText="1"/>
    </xf>
    <xf numFmtId="0" fontId="6" fillId="0" borderId="9" xfId="2" applyNumberFormat="1" applyFont="1" applyBorder="1" applyAlignment="1">
      <alignment horizontal="left" vertical="center" wrapText="1"/>
    </xf>
    <xf numFmtId="0" fontId="6" fillId="0" borderId="9" xfId="2" applyNumberFormat="1" applyFont="1" applyFill="1" applyBorder="1" applyAlignment="1">
      <alignment horizontal="left" vertical="center" wrapText="1"/>
    </xf>
    <xf numFmtId="165" fontId="6" fillId="0" borderId="9" xfId="2" applyNumberFormat="1" applyFont="1" applyBorder="1" applyAlignment="1">
      <alignment horizontal="left" vertical="center" wrapText="1"/>
    </xf>
    <xf numFmtId="165" fontId="6" fillId="0" borderId="9" xfId="2" applyNumberFormat="1" applyFont="1" applyFill="1" applyBorder="1" applyAlignment="1">
      <alignment horizontal="left" vertical="center" wrapText="1"/>
    </xf>
    <xf numFmtId="164" fontId="6" fillId="0" borderId="9" xfId="2" applyNumberFormat="1" applyFont="1" applyBorder="1" applyAlignment="1">
      <alignment horizontal="left" vertical="center" wrapText="1"/>
    </xf>
    <xf numFmtId="164" fontId="6" fillId="0" borderId="10" xfId="2" applyNumberFormat="1" applyFont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  <xf numFmtId="164" fontId="7" fillId="0" borderId="17" xfId="2" applyNumberFormat="1" applyFont="1" applyFill="1" applyBorder="1" applyAlignment="1">
      <alignment horizontal="left" vertical="center" wrapText="1"/>
    </xf>
    <xf numFmtId="164" fontId="7" fillId="0" borderId="18" xfId="2" applyNumberFormat="1" applyFont="1" applyBorder="1" applyAlignment="1">
      <alignment horizontal="center" vertical="center" wrapText="1"/>
    </xf>
    <xf numFmtId="164" fontId="7" fillId="0" borderId="19" xfId="2" applyNumberFormat="1" applyFont="1" applyBorder="1" applyAlignment="1">
      <alignment horizontal="center" vertical="center" wrapText="1"/>
    </xf>
    <xf numFmtId="165" fontId="4" fillId="0" borderId="8" xfId="2" applyNumberFormat="1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165" fontId="6" fillId="0" borderId="7" xfId="2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7;&#1080;&#1077;%20&#1076;&#1086;&#1082;&#1091;&#1084;&#1077;&#1085;&#1090;&#1099;\&#1057;&#1074;&#1086;&#1076;&#1085;&#1099;&#1081;%20&#1086;&#1090;&#1076;&#1077;&#1083;\&#1056;&#1045;&#1043;&#1051;&#1040;&#1052;&#1045;&#1053;&#1058;%20(&#1087;&#1088;&#1086;&#1094;&#1077;&#1089;&#1089;&#1085;&#1099;&#1081;%20&#1084;&#1077;&#1090;&#1086;&#1076;)\&#1060;&#1080;&#1085;&#1072;&#1085;&#1089;&#1086;&#1074;&#1099;&#1081;%20&#1084;&#1077;&#1085;&#1077;&#1076;&#1078;&#1084;&#1077;&#1085;&#1090;%20-%20&#1090;&#1072;&#1073;&#1083;&#1080;&#1094;&#1099;\&#1058;&#1040;&#1041;&#1051;&#1048;&#1062;&#1067;%202017\&#1058;&#1040;&#1041;&#1051;&#1048;&#1062;&#1067;%20IV%20&#1050;&#1042;&#1040;&#1056;&#1058;&#1040;&#1051;%202017%20&#1075;&#1086;&#1076;&#1072;\!!!&#1057;&#1042;&#1054;&#1044;&#1053;&#1040;&#1071;%20&#1058;&#1040;&#1041;&#1051;&#1048;&#1062;&#1040;%20&#1053;&#1045;%20&#1055;&#1056;&#1040;&#1042;&#1048;&#1058;&#1068;%20IV%20&#1082;&#1074;&#1072;&#1088;&#1090;&#1072;&#1083;%202017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лист сдачи"/>
      <sheetName val="главбух"/>
      <sheetName val="РАСЧЕТ"/>
      <sheetName val="25"/>
      <sheetName val="СТ (ФМ) расчет"/>
      <sheetName val="СТ (ФМ)"/>
      <sheetName val="СТ (эфф-ть)"/>
      <sheetName val="Премия"/>
      <sheetName val="Динамика эф-ти"/>
      <sheetName val="Динамика КФМ"/>
      <sheetName val="Для главы прил1"/>
      <sheetName val="Для главы прил2"/>
      <sheetName val="Для пояснительной"/>
      <sheetName val="Ф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4">
          <cell r="D44">
            <v>97</v>
          </cell>
          <cell r="E44">
            <v>74</v>
          </cell>
          <cell r="F44">
            <v>99.1</v>
          </cell>
          <cell r="G44">
            <v>96.1</v>
          </cell>
          <cell r="H44">
            <v>92</v>
          </cell>
          <cell r="I44">
            <v>86.1</v>
          </cell>
          <cell r="J44">
            <v>96.1</v>
          </cell>
          <cell r="K44">
            <v>90</v>
          </cell>
          <cell r="L44">
            <v>73</v>
          </cell>
          <cell r="M44">
            <v>72</v>
          </cell>
          <cell r="N44">
            <v>99.1</v>
          </cell>
          <cell r="O44">
            <v>78</v>
          </cell>
          <cell r="P44">
            <v>86</v>
          </cell>
          <cell r="Q44">
            <v>81</v>
          </cell>
          <cell r="R44">
            <v>86</v>
          </cell>
          <cell r="S44">
            <v>81</v>
          </cell>
          <cell r="T44">
            <v>91</v>
          </cell>
          <cell r="U44">
            <v>89</v>
          </cell>
          <cell r="V44">
            <v>84</v>
          </cell>
          <cell r="W44">
            <v>90.1</v>
          </cell>
          <cell r="X44">
            <v>96.1</v>
          </cell>
          <cell r="Y44">
            <v>85.1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33"/>
  <sheetViews>
    <sheetView tabSelected="1" zoomScale="60" zoomScaleNormal="60" workbookViewId="0">
      <selection activeCell="E32" sqref="E32"/>
    </sheetView>
  </sheetViews>
  <sheetFormatPr defaultColWidth="9.140625" defaultRowHeight="15" x14ac:dyDescent="0.25"/>
  <cols>
    <col min="1" max="1" width="3.7109375" style="2" customWidth="1"/>
    <col min="2" max="2" width="7.85546875" style="2" customWidth="1"/>
    <col min="3" max="3" width="107" style="2" customWidth="1"/>
    <col min="4" max="4" width="31.28515625" style="2" customWidth="1"/>
    <col min="5" max="5" width="27.5703125" style="2" customWidth="1"/>
    <col min="6" max="6" width="31.5703125" style="2" customWidth="1"/>
    <col min="7" max="7" width="12.85546875" style="2" bestFit="1" customWidth="1"/>
    <col min="8" max="8" width="8.140625" style="2" customWidth="1"/>
    <col min="9" max="14" width="9.140625" style="2"/>
    <col min="15" max="15" width="9.140625" style="2" customWidth="1"/>
    <col min="16" max="16384" width="9.140625" style="2"/>
  </cols>
  <sheetData>
    <row r="1" spans="2:7" ht="20.25" x14ac:dyDescent="0.3">
      <c r="B1" s="5"/>
      <c r="C1" s="5"/>
      <c r="D1" s="6"/>
      <c r="E1" s="5"/>
      <c r="F1" s="5"/>
      <c r="G1" s="5"/>
    </row>
    <row r="2" spans="2:7" ht="20.25" x14ac:dyDescent="0.3">
      <c r="B2" s="5"/>
      <c r="C2" s="5"/>
      <c r="D2" s="5"/>
      <c r="E2" s="5"/>
      <c r="F2" s="7" t="s">
        <v>23</v>
      </c>
      <c r="G2" s="5"/>
    </row>
    <row r="3" spans="2:7" ht="22.15" customHeight="1" x14ac:dyDescent="0.3">
      <c r="B3" s="36" t="s">
        <v>28</v>
      </c>
      <c r="C3" s="36"/>
      <c r="D3" s="36"/>
      <c r="E3" s="36"/>
      <c r="F3" s="36"/>
      <c r="G3" s="8"/>
    </row>
    <row r="4" spans="2:7" ht="28.5" customHeight="1" x14ac:dyDescent="0.25">
      <c r="B4" s="37" t="s">
        <v>29</v>
      </c>
      <c r="C4" s="37"/>
      <c r="D4" s="37"/>
      <c r="E4" s="37"/>
      <c r="F4" s="37"/>
      <c r="G4" s="37"/>
    </row>
    <row r="5" spans="2:7" ht="17.25" customHeight="1" thickBot="1" x14ac:dyDescent="0.3">
      <c r="B5" s="1"/>
      <c r="C5" s="1"/>
      <c r="D5" s="1"/>
      <c r="E5" s="1"/>
      <c r="F5" s="1"/>
      <c r="G5" s="1"/>
    </row>
    <row r="6" spans="2:7" ht="123" customHeight="1" x14ac:dyDescent="0.3">
      <c r="B6" s="15" t="s">
        <v>0</v>
      </c>
      <c r="C6" s="20" t="s">
        <v>1</v>
      </c>
      <c r="D6" s="17" t="s">
        <v>26</v>
      </c>
      <c r="E6" s="16" t="s">
        <v>27</v>
      </c>
      <c r="F6" s="19" t="s">
        <v>30</v>
      </c>
      <c r="G6" s="5"/>
    </row>
    <row r="7" spans="2:7" ht="30.75" customHeight="1" x14ac:dyDescent="0.3">
      <c r="B7" s="18">
        <v>1</v>
      </c>
      <c r="C7" s="21" t="s">
        <v>2</v>
      </c>
      <c r="D7" s="10">
        <v>4.9550000000000001</v>
      </c>
      <c r="E7" s="27">
        <f>[1]РАСЧЕТ!N44</f>
        <v>99.1</v>
      </c>
      <c r="F7" s="34">
        <v>100</v>
      </c>
      <c r="G7" s="5"/>
    </row>
    <row r="8" spans="2:7" ht="24" customHeight="1" x14ac:dyDescent="0.3">
      <c r="B8" s="9">
        <f>B7+1</f>
        <v>2</v>
      </c>
      <c r="C8" s="22" t="s">
        <v>6</v>
      </c>
      <c r="D8" s="10">
        <v>4.9550000000000001</v>
      </c>
      <c r="E8" s="28">
        <f>[1]РАСЧЕТ!F44</f>
        <v>99.1</v>
      </c>
      <c r="F8" s="34">
        <v>100</v>
      </c>
      <c r="G8" s="5"/>
    </row>
    <row r="9" spans="2:7" ht="27" customHeight="1" x14ac:dyDescent="0.3">
      <c r="B9" s="9">
        <f t="shared" ref="B9:B28" si="0">B8+1</f>
        <v>3</v>
      </c>
      <c r="C9" s="23" t="s">
        <v>5</v>
      </c>
      <c r="D9" s="10">
        <v>4.8499999999999996</v>
      </c>
      <c r="E9" s="27">
        <f>[1]РАСЧЕТ!D44</f>
        <v>97</v>
      </c>
      <c r="F9" s="34">
        <v>100</v>
      </c>
      <c r="G9" s="5"/>
    </row>
    <row r="10" spans="2:7" ht="20.100000000000001" customHeight="1" x14ac:dyDescent="0.3">
      <c r="B10" s="9">
        <f t="shared" si="0"/>
        <v>4</v>
      </c>
      <c r="C10" s="22" t="s">
        <v>10</v>
      </c>
      <c r="D10" s="10">
        <v>4.8049999999999997</v>
      </c>
      <c r="E10" s="28">
        <f>[1]РАСЧЕТ!G44</f>
        <v>96.1</v>
      </c>
      <c r="F10" s="34">
        <v>100</v>
      </c>
      <c r="G10" s="5"/>
    </row>
    <row r="11" spans="2:7" s="3" customFormat="1" ht="21.75" customHeight="1" x14ac:dyDescent="0.3">
      <c r="B11" s="9">
        <f t="shared" si="0"/>
        <v>5</v>
      </c>
      <c r="C11" s="21" t="s">
        <v>9</v>
      </c>
      <c r="D11" s="11">
        <v>4.8049999999999997</v>
      </c>
      <c r="E11" s="28">
        <f>[1]РАСЧЕТ!X44</f>
        <v>96.1</v>
      </c>
      <c r="F11" s="34">
        <v>100</v>
      </c>
      <c r="G11" s="12"/>
    </row>
    <row r="12" spans="2:7" ht="21.75" customHeight="1" x14ac:dyDescent="0.3">
      <c r="B12" s="9">
        <f t="shared" si="0"/>
        <v>6</v>
      </c>
      <c r="C12" s="23" t="s">
        <v>8</v>
      </c>
      <c r="D12" s="10">
        <v>4.8049999999999997</v>
      </c>
      <c r="E12" s="27">
        <f>[1]РАСЧЕТ!J44</f>
        <v>96.1</v>
      </c>
      <c r="F12" s="34">
        <v>100</v>
      </c>
      <c r="G12" s="5"/>
    </row>
    <row r="13" spans="2:7" ht="25.5" customHeight="1" x14ac:dyDescent="0.3">
      <c r="B13" s="9">
        <f t="shared" si="0"/>
        <v>7</v>
      </c>
      <c r="C13" s="23" t="s">
        <v>15</v>
      </c>
      <c r="D13" s="11">
        <v>4.6000000000000005</v>
      </c>
      <c r="E13" s="28">
        <f>[1]РАСЧЕТ!H44</f>
        <v>92</v>
      </c>
      <c r="F13" s="34">
        <v>100</v>
      </c>
      <c r="G13" s="5"/>
    </row>
    <row r="14" spans="2:7" ht="43.5" customHeight="1" x14ac:dyDescent="0.3">
      <c r="B14" s="9">
        <f t="shared" si="0"/>
        <v>8</v>
      </c>
      <c r="C14" s="24" t="s">
        <v>25</v>
      </c>
      <c r="D14" s="10">
        <v>4.55</v>
      </c>
      <c r="E14" s="28">
        <f>[1]РАСЧЕТ!T44</f>
        <v>91</v>
      </c>
      <c r="F14" s="34">
        <v>100</v>
      </c>
      <c r="G14" s="5"/>
    </row>
    <row r="15" spans="2:7" ht="20.100000000000001" customHeight="1" x14ac:dyDescent="0.3">
      <c r="B15" s="9">
        <f t="shared" si="0"/>
        <v>9</v>
      </c>
      <c r="C15" s="21" t="s">
        <v>7</v>
      </c>
      <c r="D15" s="11">
        <v>4.5049999999999999</v>
      </c>
      <c r="E15" s="28">
        <f>[1]РАСЧЕТ!W44</f>
        <v>90.1</v>
      </c>
      <c r="F15" s="34">
        <v>100</v>
      </c>
      <c r="G15" s="5"/>
    </row>
    <row r="16" spans="2:7" ht="20.100000000000001" customHeight="1" x14ac:dyDescent="0.3">
      <c r="B16" s="9">
        <f t="shared" si="0"/>
        <v>10</v>
      </c>
      <c r="C16" s="21" t="s">
        <v>13</v>
      </c>
      <c r="D16" s="11">
        <v>4.5</v>
      </c>
      <c r="E16" s="28">
        <f>[1]РАСЧЕТ!K44</f>
        <v>90</v>
      </c>
      <c r="F16" s="34">
        <v>100</v>
      </c>
      <c r="G16" s="5"/>
    </row>
    <row r="17" spans="2:7" s="3" customFormat="1" ht="20.100000000000001" customHeight="1" x14ac:dyDescent="0.3">
      <c r="B17" s="9">
        <f t="shared" si="0"/>
        <v>11</v>
      </c>
      <c r="C17" s="21" t="s">
        <v>14</v>
      </c>
      <c r="D17" s="11">
        <v>4.45</v>
      </c>
      <c r="E17" s="28">
        <f>[1]РАСЧЕТ!U44</f>
        <v>89</v>
      </c>
      <c r="F17" s="34">
        <v>100</v>
      </c>
      <c r="G17" s="12"/>
    </row>
    <row r="18" spans="2:7" s="3" customFormat="1" ht="44.25" customHeight="1" x14ac:dyDescent="0.3">
      <c r="B18" s="9">
        <f t="shared" si="0"/>
        <v>12</v>
      </c>
      <c r="C18" s="23" t="s">
        <v>4</v>
      </c>
      <c r="D18" s="11">
        <v>4.3049999999999997</v>
      </c>
      <c r="E18" s="28">
        <f>[1]РАСЧЕТ!I44</f>
        <v>86.1</v>
      </c>
      <c r="F18" s="34">
        <v>100</v>
      </c>
      <c r="G18" s="12"/>
    </row>
    <row r="19" spans="2:7" s="3" customFormat="1" ht="21.75" customHeight="1" x14ac:dyDescent="0.3">
      <c r="B19" s="9">
        <f t="shared" si="0"/>
        <v>13</v>
      </c>
      <c r="C19" s="21" t="s">
        <v>11</v>
      </c>
      <c r="D19" s="11">
        <v>4.3</v>
      </c>
      <c r="E19" s="28">
        <f>[1]РАСЧЕТ!P44</f>
        <v>86</v>
      </c>
      <c r="F19" s="34">
        <v>100</v>
      </c>
      <c r="G19" s="12"/>
    </row>
    <row r="20" spans="2:7" s="3" customFormat="1" ht="20.100000000000001" customHeight="1" x14ac:dyDescent="0.3">
      <c r="B20" s="9">
        <f t="shared" si="0"/>
        <v>14</v>
      </c>
      <c r="C20" s="25" t="s">
        <v>18</v>
      </c>
      <c r="D20" s="11">
        <v>4.3</v>
      </c>
      <c r="E20" s="28">
        <f>[1]РАСЧЕТ!R44</f>
        <v>86</v>
      </c>
      <c r="F20" s="34">
        <v>100</v>
      </c>
      <c r="G20" s="12"/>
    </row>
    <row r="21" spans="2:7" s="3" customFormat="1" ht="20.100000000000001" customHeight="1" x14ac:dyDescent="0.3">
      <c r="B21" s="9">
        <f t="shared" si="0"/>
        <v>15</v>
      </c>
      <c r="C21" s="21" t="s">
        <v>12</v>
      </c>
      <c r="D21" s="11">
        <v>4.2549999999999999</v>
      </c>
      <c r="E21" s="28">
        <f>[1]РАСЧЕТ!Y44</f>
        <v>85.1</v>
      </c>
      <c r="F21" s="34">
        <v>100</v>
      </c>
      <c r="G21" s="12"/>
    </row>
    <row r="22" spans="2:7" s="3" customFormat="1" ht="20.100000000000001" customHeight="1" x14ac:dyDescent="0.3">
      <c r="B22" s="9">
        <f t="shared" si="0"/>
        <v>16</v>
      </c>
      <c r="C22" s="26" t="s">
        <v>21</v>
      </c>
      <c r="D22" s="10">
        <v>4.2</v>
      </c>
      <c r="E22" s="28">
        <f>[1]РАСЧЕТ!V44</f>
        <v>84</v>
      </c>
      <c r="F22" s="34">
        <v>100</v>
      </c>
      <c r="G22" s="12"/>
    </row>
    <row r="23" spans="2:7" s="3" customFormat="1" ht="20.100000000000001" customHeight="1" x14ac:dyDescent="0.3">
      <c r="B23" s="9">
        <f t="shared" si="0"/>
        <v>17</v>
      </c>
      <c r="C23" s="21" t="s">
        <v>3</v>
      </c>
      <c r="D23" s="11">
        <v>4.0500000000000007</v>
      </c>
      <c r="E23" s="28">
        <f>[1]РАСЧЕТ!Q44</f>
        <v>81</v>
      </c>
      <c r="F23" s="34">
        <v>100</v>
      </c>
      <c r="G23" s="12"/>
    </row>
    <row r="24" spans="2:7" s="3" customFormat="1" ht="20.100000000000001" customHeight="1" x14ac:dyDescent="0.3">
      <c r="B24" s="9">
        <f t="shared" si="0"/>
        <v>18</v>
      </c>
      <c r="C24" s="25" t="s">
        <v>17</v>
      </c>
      <c r="D24" s="11">
        <v>4.0500000000000007</v>
      </c>
      <c r="E24" s="28">
        <f>[1]РАСЧЕТ!S44</f>
        <v>81</v>
      </c>
      <c r="F24" s="34">
        <v>100</v>
      </c>
      <c r="G24" s="12"/>
    </row>
    <row r="25" spans="2:7" s="3" customFormat="1" ht="25.5" customHeight="1" x14ac:dyDescent="0.3">
      <c r="B25" s="9">
        <f t="shared" si="0"/>
        <v>19</v>
      </c>
      <c r="C25" s="21" t="s">
        <v>19</v>
      </c>
      <c r="D25" s="11">
        <v>3.9000000000000004</v>
      </c>
      <c r="E25" s="28">
        <f>[1]РАСЧЕТ!O44</f>
        <v>78</v>
      </c>
      <c r="F25" s="34">
        <v>100</v>
      </c>
      <c r="G25" s="12"/>
    </row>
    <row r="26" spans="2:7" s="3" customFormat="1" ht="44.25" customHeight="1" x14ac:dyDescent="0.3">
      <c r="B26" s="9">
        <f t="shared" si="0"/>
        <v>20</v>
      </c>
      <c r="C26" s="22" t="s">
        <v>20</v>
      </c>
      <c r="D26" s="10">
        <v>3.7</v>
      </c>
      <c r="E26" s="27">
        <f>[1]РАСЧЕТ!E44</f>
        <v>74</v>
      </c>
      <c r="F26" s="34">
        <v>100</v>
      </c>
      <c r="G26" s="13"/>
    </row>
    <row r="27" spans="2:7" s="3" customFormat="1" ht="20.25" x14ac:dyDescent="0.3">
      <c r="B27" s="9">
        <f t="shared" si="0"/>
        <v>21</v>
      </c>
      <c r="C27" s="26" t="s">
        <v>22</v>
      </c>
      <c r="D27" s="10">
        <v>3.65</v>
      </c>
      <c r="E27" s="28">
        <f>[1]РАСЧЕТ!L44</f>
        <v>73</v>
      </c>
      <c r="F27" s="34">
        <v>100</v>
      </c>
      <c r="G27" s="13"/>
    </row>
    <row r="28" spans="2:7" s="4" customFormat="1" ht="21.75" customHeight="1" thickBot="1" x14ac:dyDescent="0.35">
      <c r="B28" s="9">
        <f t="shared" si="0"/>
        <v>22</v>
      </c>
      <c r="C28" s="29" t="s">
        <v>16</v>
      </c>
      <c r="D28" s="30">
        <v>3.5999999999999996</v>
      </c>
      <c r="E28" s="31">
        <f>[1]РАСЧЕТ!M44</f>
        <v>72</v>
      </c>
      <c r="F28" s="35">
        <v>100</v>
      </c>
      <c r="G28" s="13"/>
    </row>
    <row r="29" spans="2:7" ht="21.75" customHeight="1" thickBot="1" x14ac:dyDescent="0.35">
      <c r="B29" s="38" t="s">
        <v>24</v>
      </c>
      <c r="C29" s="39"/>
      <c r="D29" s="14">
        <f>AVERAGE(D7:D28)</f>
        <v>4.3677272727272731</v>
      </c>
      <c r="E29" s="32">
        <f>AVERAGE(E7:E28)</f>
        <v>87.354545454545445</v>
      </c>
      <c r="F29" s="33">
        <f>AVERAGE(F7:F28)</f>
        <v>100</v>
      </c>
      <c r="G29" s="5"/>
    </row>
    <row r="30" spans="2:7" ht="20.25" x14ac:dyDescent="0.3">
      <c r="B30" s="5"/>
      <c r="C30" s="5"/>
      <c r="D30" s="5"/>
      <c r="E30" s="5"/>
      <c r="F30" s="5"/>
      <c r="G30" s="5"/>
    </row>
    <row r="31" spans="2:7" ht="20.25" x14ac:dyDescent="0.3">
      <c r="B31" s="5"/>
      <c r="C31" s="5"/>
      <c r="D31" s="5"/>
      <c r="E31" s="5"/>
      <c r="F31" s="5"/>
      <c r="G31" s="5"/>
    </row>
    <row r="32" spans="2:7" ht="20.25" x14ac:dyDescent="0.3">
      <c r="B32" s="5"/>
      <c r="C32" s="5"/>
      <c r="D32" s="5"/>
      <c r="E32" s="5"/>
      <c r="F32" s="5"/>
      <c r="G32" s="5"/>
    </row>
    <row r="33" spans="2:7" ht="20.25" x14ac:dyDescent="0.3">
      <c r="B33" s="5"/>
      <c r="C33" s="5"/>
      <c r="D33" s="5"/>
      <c r="E33" s="5"/>
      <c r="F33" s="5"/>
      <c r="G33" s="5"/>
    </row>
  </sheetData>
  <sortState ref="B6:F30">
    <sortCondition descending="1" ref="D7"/>
  </sortState>
  <mergeCells count="3">
    <mergeCell ref="B3:F3"/>
    <mergeCell ref="B4:G4"/>
    <mergeCell ref="B29:C29"/>
  </mergeCells>
  <pageMargins left="0.15748031496062992" right="0.15748031496062992" top="0.54" bottom="0.74803149606299213" header="0.31496062992125984" footer="0.31496062992125984"/>
  <pageSetup paperSize="9" scale="62" orientation="landscape" r:id="rId1"/>
  <headerFooter>
    <oddHeader>&amp;L&amp;"Times New Roman,обычный"&amp;12&amp;T   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2018-02-22T04:43:33Z</dcterms:modified>
</cp:coreProperties>
</file>