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996" windowHeight="6000" tabRatio="601" firstSheet="2" activeTab="2"/>
  </bookViews>
  <sheets>
    <sheet name="с коммуналкой" sheetId="1" r:id="rId1"/>
    <sheet name="27.12.2015 без коммуналки" sheetId="2" r:id="rId2"/>
    <sheet name="03.10.2016" sheetId="3" r:id="rId3"/>
  </sheets>
  <definedNames/>
  <calcPr fullCalcOnLoad="1" fullPrecision="0"/>
</workbook>
</file>

<file path=xl/sharedStrings.xml><?xml version="1.0" encoding="utf-8"?>
<sst xmlns="http://schemas.openxmlformats.org/spreadsheetml/2006/main" count="149" uniqueCount="64">
  <si>
    <t>Начальная (максимальная ) цена контракта, тыс.руб.</t>
  </si>
  <si>
    <t>№                п/п</t>
  </si>
  <si>
    <t>Наименование                              работ</t>
  </si>
  <si>
    <t xml:space="preserve">Февраль </t>
  </si>
  <si>
    <t xml:space="preserve">Март </t>
  </si>
  <si>
    <t>Апрель</t>
  </si>
  <si>
    <t>Май</t>
  </si>
  <si>
    <t>Июнь</t>
  </si>
  <si>
    <t>Июль</t>
  </si>
  <si>
    <t xml:space="preserve">Август </t>
  </si>
  <si>
    <t>Сентябрь</t>
  </si>
  <si>
    <t>Октябрь</t>
  </si>
  <si>
    <t>Ноябрь</t>
  </si>
  <si>
    <t>Декабрь</t>
  </si>
  <si>
    <t>Всего</t>
  </si>
  <si>
    <t>ИТОГО</t>
  </si>
  <si>
    <r>
      <rPr>
        <sz val="14"/>
        <rFont val="Times New Roman"/>
        <family val="1"/>
      </rPr>
      <t>Глава администрации                                                                                                                                                                                М.Н.Звягинцев</t>
    </r>
    <r>
      <rPr>
        <sz val="12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                                                                            </t>
    </r>
  </si>
  <si>
    <t xml:space="preserve">Январь </t>
  </si>
  <si>
    <t>Оказание услуг по изготовлению и выдаче квалифицированных  сертификатов ключей проверки электронной подписи</t>
  </si>
  <si>
    <t>Контракты, заключенные в соответствии с ч.4 ст.93 44-ФЗ</t>
  </si>
  <si>
    <t>План закупок администрации Железнодорожного района города Барнаула                на 2016 год.</t>
  </si>
  <si>
    <t>Поставка хозяйственно – бытовых средств на 2016 год (декабрь)</t>
  </si>
  <si>
    <t>Поставка канцелярских товаров на  2016 год (декабрь)</t>
  </si>
  <si>
    <t>Оказание услуг электрической связи (единственный поставщик) (декабрь)</t>
  </si>
  <si>
    <t>Оказание услуг  по водоснабжению и водоотведению (единственный поставщик)</t>
  </si>
  <si>
    <t>Выполнение работ по капитальному ремонту гаражей (декабрь)</t>
  </si>
  <si>
    <t>Оказание услуг по техническому содержанию нежилого помещения  (по ст.93)</t>
  </si>
  <si>
    <t>Оказание услуг по подаче электрической энергии (единственный поставщик) (декабрь)</t>
  </si>
  <si>
    <t xml:space="preserve">Оказание услуг по подаче теплоэнергии (размещение у единственного
поставщика 
</t>
  </si>
  <si>
    <t>Оказание услуг по установке системы видеонаблюдения, кнопки экстренного вызова охраны</t>
  </si>
  <si>
    <t>Поставка  маркированных конвертов (декабрь)</t>
  </si>
  <si>
    <t>Поставка наградных материалов (декабрь)</t>
  </si>
  <si>
    <t>Оказаниеуслуг по подключению и доступу к сети передачи данных и информационным ресурсам сети Интернет (декабрь)</t>
  </si>
  <si>
    <t>Поставка цветочной продукции (живые цветы, живые цветы с оформлением) (декабрь)</t>
  </si>
  <si>
    <t>Оказание услуг по техническому обслуживанию оргтехники и заправке и восстановлению картриджей (декабрь)</t>
  </si>
  <si>
    <t>Оказание услуг по поддержке (информационному сопровождению, информационному обслуживанию) ранее установленной и используемой версии программного продукта «Консультант Плюс» на 2016 год (декабрь)</t>
  </si>
  <si>
    <t xml:space="preserve">Поставка картриджей для принтеров многофункциональных устройств </t>
  </si>
  <si>
    <t xml:space="preserve">Поставка вычислительной техники, периферийного оборудования </t>
  </si>
  <si>
    <t>Поставка программного обеспечения</t>
  </si>
  <si>
    <t xml:space="preserve">Выполнение работ по демонтажу рекламных конструкций, установленных на фасадах зданий, строений, сооружений на территории Железнодорожного района города Барнаула
</t>
  </si>
  <si>
    <t xml:space="preserve">Оказание услуг по оформлению района </t>
  </si>
  <si>
    <t xml:space="preserve">Выполнение работ по вывозу мусора и снега </t>
  </si>
  <si>
    <t>Поставка мешков для мусора (Закупка у СМП)</t>
  </si>
  <si>
    <t xml:space="preserve">Поставка  плодородного  грунта для благоустройства территории Железнодорожного района г.Барнаула  </t>
  </si>
  <si>
    <t>Выполнение предупредительных работ по снижению негативных последствий пропуска талых и паводковых вод  на территории Железнодорожного района г.Барнаула (закупка у СМП)</t>
  </si>
  <si>
    <t>Выполнение работ по содержанию бесхозяйной территории Железнодорожного района г.Барнаула (уборка и вывоз мусора, скашивание газонов, полив зеленых насаждений)</t>
  </si>
  <si>
    <t>Поставка   хозинвентаря и материалов для проведения работ по благоустройству (лопаты, грабли, метлы, секаторы, перчатки, известь и пр.) (закупка у СМП)</t>
  </si>
  <si>
    <t>Оказание услуг по акарицидной обработки территории  Железнодорожного района г.Барнаула</t>
  </si>
  <si>
    <t>Поставка триммеров</t>
  </si>
  <si>
    <t>Выполнение работ по ландшафтному оформлению и содержанию бесхозяйной территории Железнодорожного района города Барнаула</t>
  </si>
  <si>
    <t>Оказание услуг по организации и проведению мероприятий по реализации проекта «Дворовый инструктор» (декабрь)</t>
  </si>
  <si>
    <t>Оказание услуг по проведению праздничных мероприятий в 2016 году</t>
  </si>
  <si>
    <t>Поставка спортивно наградного фонда на 2016 год</t>
  </si>
  <si>
    <t>Оказание услуг по проведению диспансеризации муниципальных служащих администрации Железнодорожного райцона города Барнаула</t>
  </si>
  <si>
    <t>Оказание услуг в - продление лицензий (неисключительных (пользовательских) лицензионных прав (простых неисключительных лицензий) на использование антивирусного программного обеспечения Лаборатории Касперского</t>
  </si>
  <si>
    <t>Поставка  штор</t>
  </si>
  <si>
    <t xml:space="preserve">Н.В.Кротова
242306
18.12.2015
</t>
  </si>
  <si>
    <t>Оказание услуг по поддержке (информационному сопровождению, информационному обслуживанию) ранее установленной и используемой версии программного продукта «Консультант Плюс» на 2016 год</t>
  </si>
  <si>
    <t>Поставка вычислительной техники и периферийного оборудования</t>
  </si>
  <si>
    <t>Поставка системы оповещения и регистрации переговоров</t>
  </si>
  <si>
    <t>Открытые павильоны для торговли</t>
  </si>
  <si>
    <t>Оказание услуг по передаче неисключительных лицензионных прав на использование программного обеспечения «Утилита обновления СЭД «Дело»</t>
  </si>
  <si>
    <t>Оказание услуг по созданию тематического фильма об итогах социально-экономического развития Железнодорожного района за 2016 год</t>
  </si>
  <si>
    <t>Оказание услуг по проведению диспансеризации муниципальных служащих администрации Железнодорожного райцона города Барнаула.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</si>
</sst>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  <numFmt numFmtId="171" formatCode="#,##0.0000"/>
    <numFmt numFmtId="172" formatCode="0.0%"/>
    <numFmt numFmtId="173" formatCode="dd/mm/yy;@"/>
    <numFmt numFmtId="174" formatCode="mmm/yyyy"/>
    <numFmt numFmtId="175" formatCode="0.000000000"/>
    <numFmt numFmtId="176" formatCode="0.0000000000"/>
    <numFmt numFmtId="177" formatCode="0.00000000"/>
    <numFmt numFmtId="178" formatCode="0.0000000"/>
    <numFmt numFmtId="179" formatCode="[$-FC19]d\ mmmm\ yyyy\ &quot;г.&quot;"/>
    <numFmt numFmtId="180" formatCode="[$-F400]h:mm:ss\ AM/P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top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168" fontId="7" fillId="0" borderId="11" xfId="0" applyNumberFormat="1" applyFont="1" applyBorder="1" applyAlignment="1">
      <alignment horizontal="center" vertical="center" wrapText="1"/>
    </xf>
    <xf numFmtId="168" fontId="5" fillId="0" borderId="10" xfId="0" applyNumberFormat="1" applyFont="1" applyFill="1" applyBorder="1" applyAlignment="1" applyProtection="1">
      <alignment horizontal="center" vertical="center" wrapText="1"/>
      <protection/>
    </xf>
    <xf numFmtId="168" fontId="5" fillId="0" borderId="10" xfId="0" applyNumberFormat="1" applyFont="1" applyFill="1" applyBorder="1" applyAlignment="1" applyProtection="1">
      <alignment horizontal="center" vertical="center"/>
      <protection/>
    </xf>
    <xf numFmtId="168" fontId="3" fillId="0" borderId="10" xfId="0" applyNumberFormat="1" applyFont="1" applyFill="1" applyBorder="1" applyAlignment="1" applyProtection="1">
      <alignment horizontal="center" vertical="center"/>
      <protection/>
    </xf>
    <xf numFmtId="168" fontId="7" fillId="33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justify" vertical="top"/>
      <protection/>
    </xf>
    <xf numFmtId="0" fontId="7" fillId="34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8" fontId="7" fillId="34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168" fontId="7" fillId="34" borderId="12" xfId="0" applyNumberFormat="1" applyFont="1" applyFill="1" applyBorder="1" applyAlignment="1">
      <alignment horizontal="center" vertical="center" wrapText="1"/>
    </xf>
    <xf numFmtId="168" fontId="7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 applyProtection="1">
      <alignment horizontal="center" vertical="center"/>
      <protection/>
    </xf>
    <xf numFmtId="168" fontId="7" fillId="34" borderId="11" xfId="0" applyNumberFormat="1" applyFont="1" applyFill="1" applyBorder="1" applyAlignment="1">
      <alignment horizontal="center" vertical="center" wrapText="1"/>
    </xf>
    <xf numFmtId="168" fontId="7" fillId="34" borderId="12" xfId="0" applyNumberFormat="1" applyFont="1" applyFill="1" applyBorder="1" applyAlignment="1">
      <alignment horizontal="center" vertical="center" wrapText="1"/>
    </xf>
    <xf numFmtId="168" fontId="7" fillId="34" borderId="13" xfId="0" applyNumberFormat="1" applyFont="1" applyFill="1" applyBorder="1" applyAlignment="1">
      <alignment horizontal="center" vertical="center" wrapText="1"/>
    </xf>
    <xf numFmtId="168" fontId="7" fillId="34" borderId="12" xfId="0" applyNumberFormat="1" applyFont="1" applyFill="1" applyBorder="1" applyAlignment="1">
      <alignment horizontal="center" vertical="center" wrapText="1"/>
    </xf>
    <xf numFmtId="168" fontId="7" fillId="34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7" fillId="34" borderId="10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11" xfId="0" applyNumberFormat="1" applyFont="1" applyFill="1" applyBorder="1" applyAlignment="1" applyProtection="1">
      <alignment horizontal="center" vertical="center" wrapText="1"/>
      <protection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10" xfId="0" applyNumberFormat="1" applyFont="1" applyFill="1" applyBorder="1" applyAlignment="1" applyProtection="1">
      <alignment vertical="top"/>
      <protection/>
    </xf>
    <xf numFmtId="2" fontId="5" fillId="34" borderId="10" xfId="0" applyNumberFormat="1" applyFont="1" applyFill="1" applyBorder="1" applyAlignment="1" applyProtection="1">
      <alignment horizontal="center" vertical="center"/>
      <protection/>
    </xf>
    <xf numFmtId="2" fontId="5" fillId="34" borderId="11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0" fillId="34" borderId="0" xfId="0" applyNumberFormat="1" applyFont="1" applyFill="1" applyBorder="1" applyAlignment="1" applyProtection="1">
      <alignment vertical="top"/>
      <protection/>
    </xf>
    <xf numFmtId="2" fontId="7" fillId="34" borderId="12" xfId="0" applyNumberFormat="1" applyFont="1" applyFill="1" applyBorder="1" applyAlignment="1">
      <alignment horizontal="center" vertical="center" wrapText="1"/>
    </xf>
    <xf numFmtId="2" fontId="7" fillId="34" borderId="13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center" vertical="center" wrapText="1"/>
    </xf>
    <xf numFmtId="168" fontId="7" fillId="34" borderId="12" xfId="0" applyNumberFormat="1" applyFont="1" applyFill="1" applyBorder="1" applyAlignment="1">
      <alignment horizontal="center" vertical="center" wrapText="1"/>
    </xf>
    <xf numFmtId="168" fontId="7" fillId="34" borderId="13" xfId="0" applyNumberFormat="1" applyFont="1" applyFill="1" applyBorder="1" applyAlignment="1">
      <alignment horizontal="center" vertical="center" wrapText="1"/>
    </xf>
    <xf numFmtId="168" fontId="47" fillId="0" borderId="12" xfId="0" applyNumberFormat="1" applyFont="1" applyBorder="1" applyAlignment="1">
      <alignment horizontal="center" vertical="center" wrapText="1"/>
    </xf>
    <xf numFmtId="168" fontId="47" fillId="0" borderId="13" xfId="0" applyNumberFormat="1" applyFont="1" applyBorder="1" applyAlignment="1">
      <alignment horizontal="center" vertical="center" wrapText="1"/>
    </xf>
    <xf numFmtId="168" fontId="47" fillId="0" borderId="14" xfId="0" applyNumberFormat="1" applyFont="1" applyBorder="1" applyAlignment="1">
      <alignment horizontal="center" vertical="center" wrapText="1"/>
    </xf>
    <xf numFmtId="168" fontId="47" fillId="34" borderId="12" xfId="0" applyNumberFormat="1" applyFont="1" applyFill="1" applyBorder="1" applyAlignment="1">
      <alignment horizontal="center" vertical="center" wrapText="1"/>
    </xf>
    <xf numFmtId="168" fontId="47" fillId="34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8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" fontId="6" fillId="0" borderId="12" xfId="0" applyNumberFormat="1" applyFont="1" applyFill="1" applyBorder="1" applyAlignment="1" applyProtection="1">
      <alignment horizontal="center" vertical="center" wrapText="1"/>
      <protection/>
    </xf>
    <xf numFmtId="17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7" fillId="34" borderId="12" xfId="0" applyNumberFormat="1" applyFont="1" applyFill="1" applyBorder="1" applyAlignment="1">
      <alignment horizontal="center" vertical="center" wrapText="1"/>
    </xf>
    <xf numFmtId="2" fontId="7" fillId="34" borderId="13" xfId="0" applyNumberFormat="1" applyFont="1" applyFill="1" applyBorder="1" applyAlignment="1">
      <alignment horizontal="center" vertical="center" wrapText="1"/>
    </xf>
    <xf numFmtId="2" fontId="47" fillId="34" borderId="12" xfId="0" applyNumberFormat="1" applyFont="1" applyFill="1" applyBorder="1" applyAlignment="1">
      <alignment horizontal="center" vertical="center" wrapText="1"/>
    </xf>
    <xf numFmtId="2" fontId="47" fillId="34" borderId="13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top"/>
      <protection/>
    </xf>
    <xf numFmtId="0" fontId="0" fillId="34" borderId="0" xfId="0" applyNumberFormat="1" applyFont="1" applyFill="1" applyBorder="1" applyAlignment="1" applyProtection="1">
      <alignment horizontal="left" vertical="top"/>
      <protection/>
    </xf>
    <xf numFmtId="0" fontId="5" fillId="34" borderId="0" xfId="0" applyNumberFormat="1" applyFont="1" applyFill="1" applyBorder="1" applyAlignment="1" applyProtection="1">
      <alignment horizontal="left" vertical="top" wrapText="1"/>
      <protection/>
    </xf>
    <xf numFmtId="0" fontId="5" fillId="34" borderId="0" xfId="0" applyNumberFormat="1" applyFont="1" applyFill="1" applyBorder="1" applyAlignment="1" applyProtection="1">
      <alignment horizontal="left" vertical="top"/>
      <protection/>
    </xf>
    <xf numFmtId="0" fontId="7" fillId="34" borderId="16" xfId="0" applyFont="1" applyFill="1" applyBorder="1" applyAlignment="1">
      <alignment horizontal="left" vertical="center" wrapText="1"/>
    </xf>
    <xf numFmtId="2" fontId="5" fillId="34" borderId="0" xfId="0" applyNumberFormat="1" applyFont="1" applyFill="1" applyBorder="1" applyAlignment="1" applyProtection="1">
      <alignment vertical="top"/>
      <protection/>
    </xf>
    <xf numFmtId="2" fontId="5" fillId="34" borderId="11" xfId="0" applyNumberFormat="1" applyFont="1" applyFill="1" applyBorder="1" applyAlignment="1" applyProtection="1">
      <alignment vertical="top"/>
      <protection/>
    </xf>
    <xf numFmtId="0" fontId="5" fillId="34" borderId="0" xfId="0" applyNumberFormat="1" applyFont="1" applyFill="1" applyBorder="1" applyAlignment="1" applyProtection="1">
      <alignment vertical="top"/>
      <protection/>
    </xf>
    <xf numFmtId="0" fontId="5" fillId="34" borderId="1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37">
      <selection activeCell="E47" sqref="E47"/>
    </sheetView>
  </sheetViews>
  <sheetFormatPr defaultColWidth="9.140625" defaultRowHeight="12.75"/>
  <cols>
    <col min="1" max="1" width="5.57421875" style="0" customWidth="1"/>
    <col min="2" max="2" width="31.57421875" style="0" customWidth="1"/>
    <col min="3" max="3" width="10.421875" style="0" customWidth="1"/>
    <col min="4" max="4" width="7.140625" style="0" customWidth="1"/>
    <col min="5" max="5" width="10.7109375" style="0" customWidth="1"/>
    <col min="12" max="12" width="10.8515625" style="0" bestFit="1" customWidth="1"/>
    <col min="13" max="13" width="9.8515625" style="0" bestFit="1" customWidth="1"/>
    <col min="15" max="15" width="9.57421875" style="0" bestFit="1" customWidth="1"/>
  </cols>
  <sheetData>
    <row r="1" spans="1:16" ht="87" customHeight="1">
      <c r="A1" s="1"/>
      <c r="B1" s="1"/>
      <c r="C1" s="1"/>
      <c r="D1" s="71" t="s">
        <v>20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1"/>
      <c r="P1" s="1"/>
    </row>
    <row r="2" spans="1:16" ht="43.5" customHeight="1">
      <c r="A2" s="72" t="s">
        <v>1</v>
      </c>
      <c r="B2" s="72" t="s">
        <v>2</v>
      </c>
      <c r="C2" s="73" t="s">
        <v>17</v>
      </c>
      <c r="D2" s="74"/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</row>
    <row r="3" spans="1:16" ht="15.75" customHeight="1">
      <c r="A3" s="72"/>
      <c r="B3" s="72"/>
      <c r="C3" s="75" t="s">
        <v>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3"/>
    </row>
    <row r="4" spans="1:16" ht="62.25">
      <c r="A4" s="4">
        <v>1</v>
      </c>
      <c r="B4" s="6" t="s">
        <v>24</v>
      </c>
      <c r="C4" s="55">
        <v>17.1</v>
      </c>
      <c r="D4" s="56"/>
      <c r="E4" s="3"/>
      <c r="F4" s="4"/>
      <c r="G4" s="10"/>
      <c r="H4" s="4"/>
      <c r="I4" s="4"/>
      <c r="J4" s="12"/>
      <c r="K4" s="4"/>
      <c r="L4" s="4"/>
      <c r="M4" s="11"/>
      <c r="N4" s="4"/>
      <c r="O4" s="20"/>
      <c r="P4" s="26">
        <f>SUM(C4:O4)</f>
        <v>17.1</v>
      </c>
    </row>
    <row r="5" spans="1:16" ht="62.25">
      <c r="A5" s="4">
        <v>2</v>
      </c>
      <c r="B5" s="6" t="s">
        <v>27</v>
      </c>
      <c r="C5" s="55">
        <v>413.4</v>
      </c>
      <c r="D5" s="56"/>
      <c r="E5" s="3"/>
      <c r="F5" s="4"/>
      <c r="G5" s="5"/>
      <c r="H5" s="4"/>
      <c r="I5" s="4"/>
      <c r="J5" s="24"/>
      <c r="K5" s="4"/>
      <c r="L5" s="4"/>
      <c r="M5" s="25"/>
      <c r="N5" s="4"/>
      <c r="O5" s="20"/>
      <c r="P5" s="26">
        <f aca="true" t="shared" si="0" ref="P5:P40">SUM(C5:O5)</f>
        <v>413.4</v>
      </c>
    </row>
    <row r="6" spans="1:16" ht="46.5">
      <c r="A6" s="4">
        <v>3</v>
      </c>
      <c r="B6" s="6" t="s">
        <v>23</v>
      </c>
      <c r="C6" s="55">
        <v>371</v>
      </c>
      <c r="D6" s="56"/>
      <c r="E6" s="3"/>
      <c r="F6" s="4"/>
      <c r="G6" s="5"/>
      <c r="H6" s="4"/>
      <c r="I6" s="4"/>
      <c r="J6" s="24"/>
      <c r="K6" s="4"/>
      <c r="L6" s="4"/>
      <c r="M6" s="25"/>
      <c r="N6" s="4"/>
      <c r="O6" s="20"/>
      <c r="P6" s="26">
        <f t="shared" si="0"/>
        <v>371</v>
      </c>
    </row>
    <row r="7" spans="1:16" ht="46.5">
      <c r="A7" s="4">
        <v>4</v>
      </c>
      <c r="B7" s="19" t="s">
        <v>25</v>
      </c>
      <c r="C7" s="60">
        <v>523</v>
      </c>
      <c r="D7" s="61"/>
      <c r="E7" s="14"/>
      <c r="F7" s="13"/>
      <c r="G7" s="5"/>
      <c r="H7" s="4"/>
      <c r="I7" s="4"/>
      <c r="J7" s="8"/>
      <c r="K7" s="4"/>
      <c r="L7" s="4"/>
      <c r="M7" s="8"/>
      <c r="N7" s="4"/>
      <c r="O7" s="4"/>
      <c r="P7" s="26">
        <f t="shared" si="0"/>
        <v>523</v>
      </c>
    </row>
    <row r="8" spans="1:16" ht="62.25">
      <c r="A8" s="4">
        <v>5</v>
      </c>
      <c r="B8" s="28" t="s">
        <v>26</v>
      </c>
      <c r="C8" s="57">
        <v>134.8</v>
      </c>
      <c r="D8" s="58"/>
      <c r="E8" s="14"/>
      <c r="F8" s="13"/>
      <c r="G8" s="5"/>
      <c r="H8" s="4"/>
      <c r="I8" s="4"/>
      <c r="J8" s="8"/>
      <c r="K8" s="4"/>
      <c r="L8" s="4"/>
      <c r="M8" s="8"/>
      <c r="N8" s="4"/>
      <c r="O8" s="4"/>
      <c r="P8" s="26">
        <f t="shared" si="0"/>
        <v>134.8</v>
      </c>
    </row>
    <row r="9" spans="1:16" ht="50.25" customHeight="1">
      <c r="A9" s="4">
        <v>6</v>
      </c>
      <c r="B9" s="19" t="s">
        <v>21</v>
      </c>
      <c r="C9" s="57">
        <v>75</v>
      </c>
      <c r="D9" s="58"/>
      <c r="E9" s="14"/>
      <c r="F9" s="13"/>
      <c r="G9" s="5"/>
      <c r="H9" s="4"/>
      <c r="I9" s="4"/>
      <c r="J9" s="8"/>
      <c r="K9" s="4"/>
      <c r="L9" s="4"/>
      <c r="M9" s="8"/>
      <c r="N9" s="4"/>
      <c r="O9" s="4"/>
      <c r="P9" s="26">
        <f t="shared" si="0"/>
        <v>75</v>
      </c>
    </row>
    <row r="10" spans="1:16" ht="30.75">
      <c r="A10" s="4">
        <v>7</v>
      </c>
      <c r="B10" s="19" t="s">
        <v>22</v>
      </c>
      <c r="C10" s="57">
        <v>205</v>
      </c>
      <c r="D10" s="58"/>
      <c r="E10" s="14"/>
      <c r="F10" s="13"/>
      <c r="G10" s="5"/>
      <c r="H10" s="4"/>
      <c r="I10" s="4"/>
      <c r="J10" s="8"/>
      <c r="K10" s="4"/>
      <c r="L10" s="4"/>
      <c r="M10" s="8"/>
      <c r="N10" s="4"/>
      <c r="O10" s="4"/>
      <c r="P10" s="26">
        <f t="shared" si="0"/>
        <v>205</v>
      </c>
    </row>
    <row r="11" spans="1:16" ht="30.75">
      <c r="A11" s="4">
        <v>8</v>
      </c>
      <c r="B11" s="19" t="s">
        <v>30</v>
      </c>
      <c r="C11" s="60">
        <v>299.6</v>
      </c>
      <c r="D11" s="61"/>
      <c r="E11" s="14"/>
      <c r="F11" s="13"/>
      <c r="G11" s="5"/>
      <c r="H11" s="4"/>
      <c r="I11" s="4"/>
      <c r="J11" s="8"/>
      <c r="K11" s="4"/>
      <c r="L11" s="4"/>
      <c r="M11" s="8"/>
      <c r="N11" s="4"/>
      <c r="O11" s="4"/>
      <c r="P11" s="26">
        <f t="shared" si="0"/>
        <v>299.6</v>
      </c>
    </row>
    <row r="12" spans="1:16" ht="78">
      <c r="A12" s="4">
        <v>9</v>
      </c>
      <c r="B12" s="19" t="s">
        <v>32</v>
      </c>
      <c r="C12" s="57">
        <v>26</v>
      </c>
      <c r="D12" s="58"/>
      <c r="E12" s="14"/>
      <c r="F12" s="13"/>
      <c r="G12" s="5"/>
      <c r="H12" s="4"/>
      <c r="I12" s="4"/>
      <c r="J12" s="8"/>
      <c r="K12" s="4"/>
      <c r="L12" s="4"/>
      <c r="M12" s="8"/>
      <c r="N12" s="4"/>
      <c r="O12" s="4"/>
      <c r="P12" s="26">
        <f t="shared" si="0"/>
        <v>26</v>
      </c>
    </row>
    <row r="13" spans="1:16" ht="48" customHeight="1">
      <c r="A13" s="4">
        <v>10</v>
      </c>
      <c r="B13" s="19" t="s">
        <v>31</v>
      </c>
      <c r="C13" s="59">
        <v>128.4</v>
      </c>
      <c r="D13" s="58"/>
      <c r="E13" s="14"/>
      <c r="F13" s="13"/>
      <c r="G13" s="5"/>
      <c r="H13" s="4"/>
      <c r="I13" s="4"/>
      <c r="J13" s="8"/>
      <c r="K13" s="4"/>
      <c r="L13" s="4"/>
      <c r="M13" s="8"/>
      <c r="N13" s="4"/>
      <c r="O13" s="4"/>
      <c r="P13" s="26">
        <f t="shared" si="0"/>
        <v>128.4</v>
      </c>
    </row>
    <row r="14" spans="1:16" ht="62.25">
      <c r="A14" s="4">
        <v>11</v>
      </c>
      <c r="B14" s="19" t="s">
        <v>33</v>
      </c>
      <c r="C14" s="57">
        <v>70</v>
      </c>
      <c r="D14" s="58"/>
      <c r="E14" s="14"/>
      <c r="F14" s="13"/>
      <c r="G14" s="5"/>
      <c r="H14" s="4"/>
      <c r="I14" s="4"/>
      <c r="J14" s="8"/>
      <c r="K14" s="4"/>
      <c r="L14" s="4"/>
      <c r="M14" s="8"/>
      <c r="N14" s="4"/>
      <c r="O14" s="4"/>
      <c r="P14" s="26">
        <f t="shared" si="0"/>
        <v>70</v>
      </c>
    </row>
    <row r="15" spans="1:16" ht="78">
      <c r="A15" s="4">
        <v>12</v>
      </c>
      <c r="B15" s="19" t="s">
        <v>34</v>
      </c>
      <c r="C15" s="57">
        <v>166.5</v>
      </c>
      <c r="D15" s="58"/>
      <c r="E15" s="14"/>
      <c r="F15" s="13"/>
      <c r="G15" s="5"/>
      <c r="H15" s="4"/>
      <c r="I15" s="4"/>
      <c r="J15" s="8"/>
      <c r="K15" s="4"/>
      <c r="L15" s="4"/>
      <c r="M15" s="8"/>
      <c r="N15" s="4"/>
      <c r="O15" s="4"/>
      <c r="P15" s="26">
        <f t="shared" si="0"/>
        <v>166.5</v>
      </c>
    </row>
    <row r="16" spans="1:16" ht="140.25">
      <c r="A16" s="4">
        <v>13</v>
      </c>
      <c r="B16" s="19" t="s">
        <v>35</v>
      </c>
      <c r="C16" s="57">
        <v>100.2</v>
      </c>
      <c r="D16" s="58"/>
      <c r="E16" s="14"/>
      <c r="F16" s="13"/>
      <c r="G16" s="5"/>
      <c r="H16" s="4"/>
      <c r="I16" s="4"/>
      <c r="J16" s="8"/>
      <c r="K16" s="4"/>
      <c r="L16" s="4"/>
      <c r="M16" s="8"/>
      <c r="N16" s="4"/>
      <c r="O16" s="4"/>
      <c r="P16" s="26">
        <f t="shared" si="0"/>
        <v>100.2</v>
      </c>
    </row>
    <row r="17" spans="1:16" ht="78">
      <c r="A17" s="4">
        <v>14</v>
      </c>
      <c r="B17" s="19" t="s">
        <v>50</v>
      </c>
      <c r="C17" s="57">
        <v>115</v>
      </c>
      <c r="D17" s="58"/>
      <c r="E17" s="14"/>
      <c r="F17" s="13"/>
      <c r="G17" s="5"/>
      <c r="H17" s="4"/>
      <c r="I17" s="4"/>
      <c r="J17" s="8"/>
      <c r="K17" s="4"/>
      <c r="L17" s="4"/>
      <c r="M17" s="8"/>
      <c r="N17" s="4"/>
      <c r="O17" s="4"/>
      <c r="P17" s="26">
        <f t="shared" si="0"/>
        <v>115</v>
      </c>
    </row>
    <row r="18" spans="1:16" ht="46.5">
      <c r="A18" s="4">
        <v>15</v>
      </c>
      <c r="B18" s="22" t="s">
        <v>51</v>
      </c>
      <c r="C18" s="57">
        <v>470</v>
      </c>
      <c r="D18" s="58"/>
      <c r="E18" s="14"/>
      <c r="F18" s="13"/>
      <c r="G18" s="5"/>
      <c r="H18" s="4"/>
      <c r="I18" s="4"/>
      <c r="J18" s="8"/>
      <c r="K18" s="4"/>
      <c r="L18" s="4"/>
      <c r="M18" s="8"/>
      <c r="N18" s="4"/>
      <c r="O18" s="4"/>
      <c r="P18" s="26">
        <f t="shared" si="0"/>
        <v>470</v>
      </c>
    </row>
    <row r="19" spans="1:16" ht="30.75">
      <c r="A19" s="4">
        <v>16</v>
      </c>
      <c r="B19" s="22" t="s">
        <v>52</v>
      </c>
      <c r="C19" s="57">
        <v>85</v>
      </c>
      <c r="D19" s="58"/>
      <c r="E19" s="14"/>
      <c r="F19" s="13"/>
      <c r="G19" s="5"/>
      <c r="H19" s="4"/>
      <c r="I19" s="4"/>
      <c r="J19" s="8"/>
      <c r="K19" s="4"/>
      <c r="L19" s="4"/>
      <c r="M19" s="8"/>
      <c r="N19" s="4"/>
      <c r="O19" s="4"/>
      <c r="P19" s="26">
        <f t="shared" si="0"/>
        <v>85</v>
      </c>
    </row>
    <row r="20" spans="1:16" ht="62.25">
      <c r="A20" s="4">
        <v>17</v>
      </c>
      <c r="B20" s="6" t="s">
        <v>36</v>
      </c>
      <c r="C20" s="53"/>
      <c r="D20" s="54"/>
      <c r="E20" s="14">
        <v>175</v>
      </c>
      <c r="F20" s="13"/>
      <c r="G20" s="18"/>
      <c r="H20" s="5"/>
      <c r="I20" s="4"/>
      <c r="J20" s="18"/>
      <c r="K20" s="4"/>
      <c r="L20" s="4"/>
      <c r="M20" s="18"/>
      <c r="N20" s="4"/>
      <c r="O20" s="4"/>
      <c r="P20" s="26">
        <f>SUM(C20:O20)</f>
        <v>175</v>
      </c>
    </row>
    <row r="21" spans="1:16" ht="30.75">
      <c r="A21" s="4">
        <v>18</v>
      </c>
      <c r="B21" s="6" t="s">
        <v>41</v>
      </c>
      <c r="C21" s="53"/>
      <c r="D21" s="54"/>
      <c r="E21" s="14">
        <v>240</v>
      </c>
      <c r="F21" s="13"/>
      <c r="G21" s="18"/>
      <c r="H21" s="5"/>
      <c r="I21" s="4"/>
      <c r="J21" s="18"/>
      <c r="K21" s="4"/>
      <c r="L21" s="4"/>
      <c r="M21" s="18"/>
      <c r="N21" s="4"/>
      <c r="O21" s="4"/>
      <c r="P21" s="26">
        <f aca="true" t="shared" si="1" ref="P21:P27">SUM(C21:O21)</f>
        <v>240</v>
      </c>
    </row>
    <row r="22" spans="1:16" ht="30.75">
      <c r="A22" s="4">
        <v>19</v>
      </c>
      <c r="B22" s="6" t="s">
        <v>42</v>
      </c>
      <c r="C22" s="53"/>
      <c r="D22" s="54"/>
      <c r="E22" s="14"/>
      <c r="F22" s="13">
        <v>110</v>
      </c>
      <c r="G22" s="18"/>
      <c r="H22" s="5"/>
      <c r="I22" s="4"/>
      <c r="J22" s="18"/>
      <c r="K22" s="4"/>
      <c r="L22" s="4"/>
      <c r="M22" s="18"/>
      <c r="N22" s="4"/>
      <c r="O22" s="4"/>
      <c r="P22" s="26">
        <f t="shared" si="1"/>
        <v>110</v>
      </c>
    </row>
    <row r="23" spans="1:16" ht="78">
      <c r="A23" s="4">
        <v>20</v>
      </c>
      <c r="B23" s="6" t="s">
        <v>43</v>
      </c>
      <c r="C23" s="53"/>
      <c r="D23" s="54"/>
      <c r="E23" s="14"/>
      <c r="F23" s="13">
        <v>120</v>
      </c>
      <c r="G23" s="18"/>
      <c r="H23" s="5"/>
      <c r="I23" s="4"/>
      <c r="J23" s="18"/>
      <c r="K23" s="4"/>
      <c r="L23" s="4"/>
      <c r="M23" s="18"/>
      <c r="N23" s="4"/>
      <c r="O23" s="4"/>
      <c r="P23" s="26">
        <f t="shared" si="1"/>
        <v>120</v>
      </c>
    </row>
    <row r="24" spans="1:16" ht="108.75">
      <c r="A24" s="4">
        <v>21</v>
      </c>
      <c r="B24" s="6" t="s">
        <v>44</v>
      </c>
      <c r="C24" s="53"/>
      <c r="D24" s="54"/>
      <c r="E24" s="14"/>
      <c r="F24" s="13">
        <v>1918</v>
      </c>
      <c r="G24" s="18"/>
      <c r="H24" s="5"/>
      <c r="I24" s="4"/>
      <c r="J24" s="18"/>
      <c r="K24" s="4"/>
      <c r="L24" s="4"/>
      <c r="M24" s="18"/>
      <c r="N24" s="4"/>
      <c r="O24" s="4"/>
      <c r="P24" s="26">
        <f t="shared" si="1"/>
        <v>1918</v>
      </c>
    </row>
    <row r="25" spans="1:16" ht="108.75">
      <c r="A25" s="4">
        <v>22</v>
      </c>
      <c r="B25" s="6" t="s">
        <v>45</v>
      </c>
      <c r="C25" s="53"/>
      <c r="D25" s="54"/>
      <c r="E25" s="14"/>
      <c r="F25" s="13">
        <v>1560</v>
      </c>
      <c r="G25" s="18"/>
      <c r="H25" s="5"/>
      <c r="I25" s="4"/>
      <c r="J25" s="18"/>
      <c r="K25" s="4"/>
      <c r="L25" s="4"/>
      <c r="M25" s="18"/>
      <c r="N25" s="4"/>
      <c r="O25" s="4"/>
      <c r="P25" s="26">
        <f t="shared" si="1"/>
        <v>1560</v>
      </c>
    </row>
    <row r="26" spans="1:16" ht="93">
      <c r="A26" s="4">
        <v>23</v>
      </c>
      <c r="B26" s="6" t="s">
        <v>46</v>
      </c>
      <c r="C26" s="53"/>
      <c r="D26" s="54"/>
      <c r="E26" s="14"/>
      <c r="F26" s="13">
        <v>90</v>
      </c>
      <c r="G26" s="18"/>
      <c r="H26" s="5"/>
      <c r="I26" s="4"/>
      <c r="J26" s="18"/>
      <c r="K26" s="4"/>
      <c r="L26" s="4"/>
      <c r="M26" s="18"/>
      <c r="N26" s="4"/>
      <c r="O26" s="4"/>
      <c r="P26" s="26">
        <f t="shared" si="1"/>
        <v>90</v>
      </c>
    </row>
    <row r="27" spans="1:16" ht="78">
      <c r="A27" s="4">
        <v>24</v>
      </c>
      <c r="B27" s="6" t="s">
        <v>47</v>
      </c>
      <c r="C27" s="53"/>
      <c r="D27" s="54"/>
      <c r="E27" s="14"/>
      <c r="F27" s="13">
        <v>140</v>
      </c>
      <c r="G27" s="18"/>
      <c r="H27" s="5"/>
      <c r="I27" s="4"/>
      <c r="J27" s="18"/>
      <c r="K27" s="4"/>
      <c r="L27" s="4"/>
      <c r="M27" s="18"/>
      <c r="N27" s="4"/>
      <c r="O27" s="4"/>
      <c r="P27" s="26">
        <f t="shared" si="1"/>
        <v>140</v>
      </c>
    </row>
    <row r="28" spans="1:16" ht="46.5">
      <c r="A28" s="20">
        <v>25</v>
      </c>
      <c r="B28" s="19" t="s">
        <v>37</v>
      </c>
      <c r="C28" s="55"/>
      <c r="D28" s="56"/>
      <c r="E28" s="3"/>
      <c r="F28" s="9">
        <v>656.8</v>
      </c>
      <c r="G28" s="29"/>
      <c r="H28" s="4"/>
      <c r="I28" s="5"/>
      <c r="J28" s="18"/>
      <c r="K28" s="4"/>
      <c r="L28" s="4"/>
      <c r="M28" s="21"/>
      <c r="N28" s="4"/>
      <c r="O28" s="4"/>
      <c r="P28" s="26">
        <f aca="true" t="shared" si="2" ref="P28:P37">SUM(C28:O28)</f>
        <v>656.8</v>
      </c>
    </row>
    <row r="29" spans="1:16" ht="124.5">
      <c r="A29" s="4">
        <v>26</v>
      </c>
      <c r="B29" s="6" t="s">
        <v>39</v>
      </c>
      <c r="C29" s="55"/>
      <c r="D29" s="56"/>
      <c r="E29" s="14"/>
      <c r="F29" s="13">
        <v>150</v>
      </c>
      <c r="G29" s="15"/>
      <c r="H29" s="4"/>
      <c r="I29" s="4"/>
      <c r="J29" s="8"/>
      <c r="K29" s="4"/>
      <c r="L29" s="4"/>
      <c r="M29" s="8"/>
      <c r="N29" s="4"/>
      <c r="O29" s="4"/>
      <c r="P29" s="26">
        <f t="shared" si="2"/>
        <v>150</v>
      </c>
    </row>
    <row r="30" spans="1:16" ht="30.75">
      <c r="A30" s="4">
        <v>27</v>
      </c>
      <c r="B30" s="6" t="s">
        <v>40</v>
      </c>
      <c r="C30" s="53"/>
      <c r="D30" s="54"/>
      <c r="E30" s="14"/>
      <c r="F30" s="9">
        <v>822.7</v>
      </c>
      <c r="G30" s="8"/>
      <c r="H30" s="4"/>
      <c r="I30" s="5"/>
      <c r="J30" s="8"/>
      <c r="K30" s="4"/>
      <c r="L30" s="4"/>
      <c r="M30" s="8"/>
      <c r="N30" s="4"/>
      <c r="O30" s="4"/>
      <c r="P30" s="26">
        <f t="shared" si="2"/>
        <v>822.7</v>
      </c>
    </row>
    <row r="31" spans="1:16" ht="78">
      <c r="A31" s="4">
        <v>28</v>
      </c>
      <c r="B31" s="6" t="s">
        <v>28</v>
      </c>
      <c r="C31" s="53"/>
      <c r="D31" s="54"/>
      <c r="E31" s="14"/>
      <c r="F31" s="33">
        <v>470.7</v>
      </c>
      <c r="G31" s="18"/>
      <c r="H31" s="4"/>
      <c r="I31" s="4"/>
      <c r="J31" s="18"/>
      <c r="K31" s="4"/>
      <c r="L31" s="4"/>
      <c r="M31" s="18"/>
      <c r="N31" s="4"/>
      <c r="O31" s="4"/>
      <c r="P31" s="26">
        <f t="shared" si="2"/>
        <v>470.7</v>
      </c>
    </row>
    <row r="32" spans="1:16" ht="30.75">
      <c r="A32" s="20">
        <v>29</v>
      </c>
      <c r="B32" s="19" t="s">
        <v>38</v>
      </c>
      <c r="C32" s="30"/>
      <c r="D32" s="31"/>
      <c r="E32" s="3"/>
      <c r="F32" s="9">
        <v>38.6</v>
      </c>
      <c r="G32" s="29"/>
      <c r="H32" s="4"/>
      <c r="I32" s="5"/>
      <c r="J32" s="18"/>
      <c r="K32" s="4"/>
      <c r="L32" s="4"/>
      <c r="M32" s="21"/>
      <c r="N32" s="4"/>
      <c r="O32" s="4"/>
      <c r="P32" s="26">
        <f t="shared" si="2"/>
        <v>38.6</v>
      </c>
    </row>
    <row r="33" spans="1:16" ht="15">
      <c r="A33" s="20">
        <v>30</v>
      </c>
      <c r="B33" s="19" t="s">
        <v>55</v>
      </c>
      <c r="C33" s="34"/>
      <c r="D33" s="35"/>
      <c r="E33" s="3"/>
      <c r="F33" s="9"/>
      <c r="G33" s="32">
        <v>80</v>
      </c>
      <c r="H33" s="4"/>
      <c r="I33" s="5"/>
      <c r="J33" s="18"/>
      <c r="K33" s="4"/>
      <c r="L33" s="4"/>
      <c r="M33" s="21"/>
      <c r="N33" s="4"/>
      <c r="O33" s="4"/>
      <c r="P33" s="26">
        <f t="shared" si="2"/>
        <v>80</v>
      </c>
    </row>
    <row r="34" spans="1:16" ht="15">
      <c r="A34" s="20">
        <v>31</v>
      </c>
      <c r="B34" s="19" t="s">
        <v>48</v>
      </c>
      <c r="C34" s="30"/>
      <c r="D34" s="31"/>
      <c r="E34" s="3"/>
      <c r="F34" s="9"/>
      <c r="G34" s="32">
        <v>120</v>
      </c>
      <c r="H34" s="4"/>
      <c r="I34" s="5"/>
      <c r="J34" s="18"/>
      <c r="K34" s="4"/>
      <c r="L34" s="4"/>
      <c r="M34" s="21"/>
      <c r="N34" s="4"/>
      <c r="O34" s="4"/>
      <c r="P34" s="26">
        <f t="shared" si="2"/>
        <v>120</v>
      </c>
    </row>
    <row r="35" spans="1:16" ht="93">
      <c r="A35" s="20">
        <v>32</v>
      </c>
      <c r="B35" s="19" t="s">
        <v>49</v>
      </c>
      <c r="C35" s="30"/>
      <c r="D35" s="31"/>
      <c r="E35" s="3"/>
      <c r="F35" s="9"/>
      <c r="G35" s="29">
        <v>1588.4</v>
      </c>
      <c r="H35" s="4"/>
      <c r="I35" s="5"/>
      <c r="J35" s="18"/>
      <c r="K35" s="4"/>
      <c r="L35" s="4"/>
      <c r="M35" s="21"/>
      <c r="N35" s="4"/>
      <c r="O35" s="4"/>
      <c r="P35" s="26">
        <f t="shared" si="2"/>
        <v>1588.4</v>
      </c>
    </row>
    <row r="36" spans="1:16" ht="93">
      <c r="A36" s="4">
        <v>33</v>
      </c>
      <c r="B36" s="6" t="s">
        <v>53</v>
      </c>
      <c r="C36" s="30"/>
      <c r="D36" s="31"/>
      <c r="E36" s="14"/>
      <c r="F36" s="9"/>
      <c r="G36" s="15"/>
      <c r="H36" s="5">
        <v>245.2</v>
      </c>
      <c r="I36" s="20"/>
      <c r="J36" s="8"/>
      <c r="K36" s="4"/>
      <c r="L36" s="4"/>
      <c r="M36" s="8"/>
      <c r="N36" s="4"/>
      <c r="O36" s="4"/>
      <c r="P36" s="26">
        <f t="shared" si="2"/>
        <v>245.2</v>
      </c>
    </row>
    <row r="37" spans="1:16" ht="86.25" customHeight="1">
      <c r="A37" s="20">
        <v>34</v>
      </c>
      <c r="B37" s="23" t="s">
        <v>18</v>
      </c>
      <c r="C37" s="53"/>
      <c r="D37" s="54"/>
      <c r="E37" s="14"/>
      <c r="F37" s="17"/>
      <c r="G37" s="16"/>
      <c r="H37" s="4"/>
      <c r="I37" s="5">
        <v>12</v>
      </c>
      <c r="J37" s="8"/>
      <c r="K37" s="4"/>
      <c r="L37" s="4"/>
      <c r="M37" s="15"/>
      <c r="N37" s="4"/>
      <c r="O37" s="4"/>
      <c r="P37" s="26">
        <f t="shared" si="2"/>
        <v>12</v>
      </c>
    </row>
    <row r="38" spans="1:16" ht="62.25">
      <c r="A38" s="4">
        <v>35</v>
      </c>
      <c r="B38" s="6" t="s">
        <v>29</v>
      </c>
      <c r="C38" s="55"/>
      <c r="D38" s="56"/>
      <c r="E38" s="14"/>
      <c r="F38" s="9"/>
      <c r="G38" s="15"/>
      <c r="H38" s="4"/>
      <c r="I38" s="20">
        <v>135.7</v>
      </c>
      <c r="J38" s="8"/>
      <c r="K38" s="4"/>
      <c r="L38" s="4"/>
      <c r="M38" s="8"/>
      <c r="N38" s="4"/>
      <c r="O38" s="4"/>
      <c r="P38" s="26">
        <f t="shared" si="0"/>
        <v>135.7</v>
      </c>
    </row>
    <row r="39" spans="1:16" ht="140.25">
      <c r="A39" s="4">
        <v>36</v>
      </c>
      <c r="B39" s="6" t="s">
        <v>54</v>
      </c>
      <c r="C39" s="55"/>
      <c r="D39" s="56"/>
      <c r="E39" s="14"/>
      <c r="F39" s="9"/>
      <c r="G39" s="15"/>
      <c r="H39" s="4"/>
      <c r="I39" s="20"/>
      <c r="J39" s="8"/>
      <c r="K39" s="4"/>
      <c r="L39" s="4">
        <v>78.8</v>
      </c>
      <c r="M39" s="8"/>
      <c r="N39" s="4"/>
      <c r="O39" s="4"/>
      <c r="P39" s="26">
        <f t="shared" si="0"/>
        <v>78.8</v>
      </c>
    </row>
    <row r="40" spans="1:16" ht="30.75">
      <c r="A40" s="4">
        <v>37</v>
      </c>
      <c r="B40" s="6" t="s">
        <v>19</v>
      </c>
      <c r="C40" s="53"/>
      <c r="D40" s="54"/>
      <c r="E40" s="14"/>
      <c r="F40" s="5"/>
      <c r="G40" s="18"/>
      <c r="H40" s="4"/>
      <c r="I40" s="4"/>
      <c r="J40" s="18"/>
      <c r="K40" s="4"/>
      <c r="L40" s="4"/>
      <c r="M40" s="15"/>
      <c r="N40" s="4"/>
      <c r="O40" s="5">
        <v>1482.5</v>
      </c>
      <c r="P40" s="26">
        <f t="shared" si="0"/>
        <v>1482.5</v>
      </c>
    </row>
    <row r="41" spans="1:16" ht="15">
      <c r="A41" s="66" t="s">
        <v>15</v>
      </c>
      <c r="B41" s="67"/>
      <c r="C41" s="68">
        <f>SUM(C4:C40)</f>
        <v>3200</v>
      </c>
      <c r="D41" s="69"/>
      <c r="E41" s="7">
        <f aca="true" t="shared" si="3" ref="E41:P41">SUM(E4:E40)</f>
        <v>415</v>
      </c>
      <c r="F41" s="7">
        <f t="shared" si="3"/>
        <v>6076.8</v>
      </c>
      <c r="G41" s="7">
        <f t="shared" si="3"/>
        <v>1788.4</v>
      </c>
      <c r="H41" s="7">
        <f t="shared" si="3"/>
        <v>245.2</v>
      </c>
      <c r="I41" s="7">
        <f t="shared" si="3"/>
        <v>147.7</v>
      </c>
      <c r="J41" s="7">
        <f t="shared" si="3"/>
        <v>0</v>
      </c>
      <c r="K41" s="7">
        <f t="shared" si="3"/>
        <v>0</v>
      </c>
      <c r="L41" s="7">
        <f t="shared" si="3"/>
        <v>78.8</v>
      </c>
      <c r="M41" s="7">
        <f t="shared" si="3"/>
        <v>0</v>
      </c>
      <c r="N41" s="7">
        <f t="shared" si="3"/>
        <v>0</v>
      </c>
      <c r="O41" s="7">
        <f t="shared" si="3"/>
        <v>1482.5</v>
      </c>
      <c r="P41" s="7">
        <f t="shared" si="3"/>
        <v>13434.4</v>
      </c>
    </row>
    <row r="42" ht="21" customHeight="1">
      <c r="Q42" s="27"/>
    </row>
    <row r="43" spans="1:16" ht="12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ht="6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1:16" ht="21.75" customHeight="1">
      <c r="A45" s="64" t="s">
        <v>16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7" ht="63" customHeight="1"/>
    <row r="48" spans="1:2" ht="12.75">
      <c r="A48" s="62" t="s">
        <v>56</v>
      </c>
      <c r="B48" s="63"/>
    </row>
    <row r="49" spans="1:2" ht="12.75">
      <c r="A49" s="63"/>
      <c r="B49" s="63"/>
    </row>
    <row r="50" spans="1:2" ht="25.5" customHeight="1">
      <c r="A50" s="63"/>
      <c r="B50" s="63"/>
    </row>
  </sheetData>
  <sheetProtection/>
  <mergeCells count="42">
    <mergeCell ref="D1:N1"/>
    <mergeCell ref="A2:A3"/>
    <mergeCell ref="B2:B3"/>
    <mergeCell ref="C2:D2"/>
    <mergeCell ref="C3:O3"/>
    <mergeCell ref="C4:D4"/>
    <mergeCell ref="C5:D5"/>
    <mergeCell ref="C40:D40"/>
    <mergeCell ref="C30:D30"/>
    <mergeCell ref="C37:D37"/>
    <mergeCell ref="C16:D16"/>
    <mergeCell ref="C10:D10"/>
    <mergeCell ref="C11:D11"/>
    <mergeCell ref="C21:D21"/>
    <mergeCell ref="C22:D22"/>
    <mergeCell ref="C23:D23"/>
    <mergeCell ref="A48:B50"/>
    <mergeCell ref="A45:P45"/>
    <mergeCell ref="A41:B41"/>
    <mergeCell ref="C41:D41"/>
    <mergeCell ref="A43:P44"/>
    <mergeCell ref="C29:D29"/>
    <mergeCell ref="C38:D38"/>
    <mergeCell ref="C39:D39"/>
    <mergeCell ref="C31:D31"/>
    <mergeCell ref="C6:D6"/>
    <mergeCell ref="C9:D9"/>
    <mergeCell ref="C20:D20"/>
    <mergeCell ref="C7:D7"/>
    <mergeCell ref="C8:D8"/>
    <mergeCell ref="C14:D14"/>
    <mergeCell ref="C15:D15"/>
    <mergeCell ref="C24:D24"/>
    <mergeCell ref="C25:D25"/>
    <mergeCell ref="C28:D28"/>
    <mergeCell ref="C12:D12"/>
    <mergeCell ref="C13:D13"/>
    <mergeCell ref="C26:D26"/>
    <mergeCell ref="C27:D27"/>
    <mergeCell ref="C17:D17"/>
    <mergeCell ref="C18:D18"/>
    <mergeCell ref="C19:D19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2.75"/>
  <cols>
    <col min="1" max="1" width="5.57421875" style="0" customWidth="1"/>
    <col min="2" max="2" width="31.57421875" style="0" customWidth="1"/>
    <col min="3" max="3" width="10.421875" style="0" hidden="1" customWidth="1"/>
    <col min="4" max="4" width="14.28125" style="0" customWidth="1"/>
    <col min="5" max="5" width="10.7109375" style="0" customWidth="1"/>
    <col min="12" max="12" width="10.8515625" style="0" bestFit="1" customWidth="1"/>
    <col min="13" max="13" width="9.8515625" style="0" bestFit="1" customWidth="1"/>
    <col min="15" max="15" width="9.57421875" style="0" bestFit="1" customWidth="1"/>
  </cols>
  <sheetData>
    <row r="1" spans="1:16" ht="87" customHeight="1">
      <c r="A1" s="1"/>
      <c r="B1" s="1"/>
      <c r="C1" s="1"/>
      <c r="D1" s="71" t="s">
        <v>20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1"/>
      <c r="P1" s="1"/>
    </row>
    <row r="2" spans="1:16" ht="43.5" customHeight="1">
      <c r="A2" s="72" t="s">
        <v>1</v>
      </c>
      <c r="B2" s="72" t="s">
        <v>2</v>
      </c>
      <c r="C2" s="73" t="s">
        <v>17</v>
      </c>
      <c r="D2" s="74"/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</row>
    <row r="3" spans="1:16" ht="15.75" customHeight="1">
      <c r="A3" s="72"/>
      <c r="B3" s="72"/>
      <c r="C3" s="75" t="s">
        <v>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3"/>
    </row>
    <row r="4" spans="1:16" ht="46.5">
      <c r="A4" s="4">
        <v>1</v>
      </c>
      <c r="B4" s="19" t="s">
        <v>25</v>
      </c>
      <c r="C4" s="60">
        <v>523</v>
      </c>
      <c r="D4" s="61"/>
      <c r="E4" s="14"/>
      <c r="F4" s="13"/>
      <c r="G4" s="5"/>
      <c r="H4" s="4"/>
      <c r="I4" s="4"/>
      <c r="J4" s="8"/>
      <c r="K4" s="4"/>
      <c r="L4" s="4"/>
      <c r="M4" s="8"/>
      <c r="N4" s="4"/>
      <c r="O4" s="4"/>
      <c r="P4" s="26">
        <f aca="true" t="shared" si="0" ref="P4:P16">SUM(C4:O4)</f>
        <v>523</v>
      </c>
    </row>
    <row r="5" spans="1:16" ht="50.25" customHeight="1">
      <c r="A5" s="4">
        <f>A4+1</f>
        <v>2</v>
      </c>
      <c r="B5" s="19" t="s">
        <v>21</v>
      </c>
      <c r="C5" s="57">
        <v>75</v>
      </c>
      <c r="D5" s="58"/>
      <c r="E5" s="14"/>
      <c r="F5" s="13"/>
      <c r="G5" s="5"/>
      <c r="H5" s="4"/>
      <c r="I5" s="4"/>
      <c r="J5" s="8"/>
      <c r="K5" s="4"/>
      <c r="L5" s="4"/>
      <c r="M5" s="8"/>
      <c r="N5" s="4"/>
      <c r="O5" s="4"/>
      <c r="P5" s="26">
        <f t="shared" si="0"/>
        <v>75</v>
      </c>
    </row>
    <row r="6" spans="1:16" ht="30.75">
      <c r="A6" s="4">
        <f aca="true" t="shared" si="1" ref="A6:A35">A5+1</f>
        <v>3</v>
      </c>
      <c r="B6" s="19" t="s">
        <v>22</v>
      </c>
      <c r="C6" s="57">
        <v>205</v>
      </c>
      <c r="D6" s="58"/>
      <c r="E6" s="14"/>
      <c r="F6" s="13"/>
      <c r="G6" s="5"/>
      <c r="H6" s="4"/>
      <c r="I6" s="4"/>
      <c r="J6" s="8"/>
      <c r="K6" s="4"/>
      <c r="L6" s="4"/>
      <c r="M6" s="8"/>
      <c r="N6" s="4"/>
      <c r="O6" s="4"/>
      <c r="P6" s="26">
        <f t="shared" si="0"/>
        <v>205</v>
      </c>
    </row>
    <row r="7" spans="1:16" ht="30.75">
      <c r="A7" s="4">
        <f t="shared" si="1"/>
        <v>4</v>
      </c>
      <c r="B7" s="19" t="s">
        <v>30</v>
      </c>
      <c r="C7" s="60">
        <v>299.6</v>
      </c>
      <c r="D7" s="61"/>
      <c r="E7" s="14"/>
      <c r="F7" s="13"/>
      <c r="G7" s="5"/>
      <c r="H7" s="4"/>
      <c r="I7" s="4"/>
      <c r="J7" s="8"/>
      <c r="K7" s="4"/>
      <c r="L7" s="4"/>
      <c r="M7" s="8"/>
      <c r="N7" s="4"/>
      <c r="O7" s="4"/>
      <c r="P7" s="26">
        <f t="shared" si="0"/>
        <v>299.6</v>
      </c>
    </row>
    <row r="8" spans="1:16" ht="78">
      <c r="A8" s="4">
        <f t="shared" si="1"/>
        <v>5</v>
      </c>
      <c r="B8" s="19" t="s">
        <v>32</v>
      </c>
      <c r="C8" s="57">
        <v>26</v>
      </c>
      <c r="D8" s="58"/>
      <c r="E8" s="14"/>
      <c r="F8" s="13"/>
      <c r="G8" s="5"/>
      <c r="H8" s="4"/>
      <c r="I8" s="4"/>
      <c r="J8" s="8"/>
      <c r="K8" s="4"/>
      <c r="L8" s="4"/>
      <c r="M8" s="8"/>
      <c r="N8" s="4"/>
      <c r="O8" s="4"/>
      <c r="P8" s="26">
        <f t="shared" si="0"/>
        <v>26</v>
      </c>
    </row>
    <row r="9" spans="1:16" ht="48" customHeight="1">
      <c r="A9" s="4">
        <f t="shared" si="1"/>
        <v>6</v>
      </c>
      <c r="B9" s="19" t="s">
        <v>31</v>
      </c>
      <c r="C9" s="59">
        <v>128.4</v>
      </c>
      <c r="D9" s="58"/>
      <c r="E9" s="14"/>
      <c r="F9" s="13"/>
      <c r="G9" s="5"/>
      <c r="H9" s="4"/>
      <c r="I9" s="4"/>
      <c r="J9" s="8"/>
      <c r="K9" s="4"/>
      <c r="L9" s="4"/>
      <c r="M9" s="8"/>
      <c r="N9" s="4"/>
      <c r="O9" s="4"/>
      <c r="P9" s="26">
        <f t="shared" si="0"/>
        <v>128.4</v>
      </c>
    </row>
    <row r="10" spans="1:16" ht="62.25">
      <c r="A10" s="4">
        <f t="shared" si="1"/>
        <v>7</v>
      </c>
      <c r="B10" s="19" t="s">
        <v>33</v>
      </c>
      <c r="C10" s="57">
        <v>70</v>
      </c>
      <c r="D10" s="58"/>
      <c r="E10" s="14"/>
      <c r="F10" s="13"/>
      <c r="G10" s="5"/>
      <c r="H10" s="4"/>
      <c r="I10" s="4"/>
      <c r="J10" s="8"/>
      <c r="K10" s="4"/>
      <c r="L10" s="4"/>
      <c r="M10" s="8"/>
      <c r="N10" s="4"/>
      <c r="O10" s="4"/>
      <c r="P10" s="26">
        <f t="shared" si="0"/>
        <v>70</v>
      </c>
    </row>
    <row r="11" spans="1:16" ht="78">
      <c r="A11" s="4">
        <f t="shared" si="1"/>
        <v>8</v>
      </c>
      <c r="B11" s="19" t="s">
        <v>34</v>
      </c>
      <c r="C11" s="57">
        <v>166.5</v>
      </c>
      <c r="D11" s="58"/>
      <c r="E11" s="14"/>
      <c r="F11" s="13"/>
      <c r="G11" s="5"/>
      <c r="H11" s="4"/>
      <c r="I11" s="4"/>
      <c r="J11" s="8"/>
      <c r="K11" s="4"/>
      <c r="L11" s="4"/>
      <c r="M11" s="8"/>
      <c r="N11" s="4"/>
      <c r="O11" s="4"/>
      <c r="P11" s="26">
        <f t="shared" si="0"/>
        <v>166.5</v>
      </c>
    </row>
    <row r="12" spans="1:16" ht="156">
      <c r="A12" s="4">
        <f t="shared" si="1"/>
        <v>9</v>
      </c>
      <c r="B12" s="19" t="s">
        <v>35</v>
      </c>
      <c r="C12" s="57">
        <v>100.2</v>
      </c>
      <c r="D12" s="58"/>
      <c r="E12" s="14"/>
      <c r="F12" s="13"/>
      <c r="G12" s="5"/>
      <c r="H12" s="4"/>
      <c r="I12" s="4"/>
      <c r="J12" s="8"/>
      <c r="K12" s="4"/>
      <c r="L12" s="4"/>
      <c r="M12" s="8"/>
      <c r="N12" s="4"/>
      <c r="O12" s="4"/>
      <c r="P12" s="26">
        <f t="shared" si="0"/>
        <v>100.2</v>
      </c>
    </row>
    <row r="13" spans="1:16" ht="78">
      <c r="A13" s="4">
        <f t="shared" si="1"/>
        <v>10</v>
      </c>
      <c r="B13" s="19" t="s">
        <v>50</v>
      </c>
      <c r="C13" s="57">
        <v>115</v>
      </c>
      <c r="D13" s="58"/>
      <c r="E13" s="14"/>
      <c r="F13" s="13"/>
      <c r="G13" s="5"/>
      <c r="H13" s="4"/>
      <c r="I13" s="4"/>
      <c r="J13" s="8"/>
      <c r="K13" s="4"/>
      <c r="L13" s="4"/>
      <c r="M13" s="8"/>
      <c r="N13" s="4"/>
      <c r="O13" s="4"/>
      <c r="P13" s="26">
        <f t="shared" si="0"/>
        <v>115</v>
      </c>
    </row>
    <row r="14" spans="1:16" ht="46.5">
      <c r="A14" s="4">
        <f t="shared" si="1"/>
        <v>11</v>
      </c>
      <c r="B14" s="22" t="s">
        <v>51</v>
      </c>
      <c r="C14" s="57">
        <v>470</v>
      </c>
      <c r="D14" s="58"/>
      <c r="E14" s="14"/>
      <c r="F14" s="13"/>
      <c r="G14" s="5"/>
      <c r="H14" s="4"/>
      <c r="I14" s="4"/>
      <c r="J14" s="8"/>
      <c r="K14" s="4"/>
      <c r="L14" s="4"/>
      <c r="M14" s="8"/>
      <c r="N14" s="4"/>
      <c r="O14" s="4"/>
      <c r="P14" s="26">
        <f t="shared" si="0"/>
        <v>470</v>
      </c>
    </row>
    <row r="15" spans="1:16" ht="38.25" customHeight="1">
      <c r="A15" s="4">
        <f t="shared" si="1"/>
        <v>12</v>
      </c>
      <c r="B15" s="22" t="s">
        <v>52</v>
      </c>
      <c r="C15" s="57">
        <v>85</v>
      </c>
      <c r="D15" s="58"/>
      <c r="E15" s="14"/>
      <c r="F15" s="13"/>
      <c r="G15" s="5"/>
      <c r="H15" s="4"/>
      <c r="I15" s="4"/>
      <c r="J15" s="8"/>
      <c r="K15" s="4"/>
      <c r="L15" s="4"/>
      <c r="M15" s="8"/>
      <c r="N15" s="4"/>
      <c r="O15" s="4"/>
      <c r="P15" s="26">
        <f t="shared" si="0"/>
        <v>85</v>
      </c>
    </row>
    <row r="16" spans="1:16" ht="62.25">
      <c r="A16" s="4">
        <f t="shared" si="1"/>
        <v>13</v>
      </c>
      <c r="B16" s="6" t="s">
        <v>36</v>
      </c>
      <c r="C16" s="53"/>
      <c r="D16" s="54"/>
      <c r="E16" s="14">
        <v>175</v>
      </c>
      <c r="F16" s="13"/>
      <c r="G16" s="18"/>
      <c r="H16" s="5"/>
      <c r="I16" s="4"/>
      <c r="J16" s="18"/>
      <c r="K16" s="4"/>
      <c r="L16" s="4"/>
      <c r="M16" s="18"/>
      <c r="N16" s="4"/>
      <c r="O16" s="4"/>
      <c r="P16" s="26">
        <f t="shared" si="0"/>
        <v>175</v>
      </c>
    </row>
    <row r="17" spans="1:16" ht="30.75">
      <c r="A17" s="4">
        <f t="shared" si="1"/>
        <v>14</v>
      </c>
      <c r="B17" s="6" t="s">
        <v>41</v>
      </c>
      <c r="C17" s="53"/>
      <c r="D17" s="54"/>
      <c r="E17" s="14">
        <v>240</v>
      </c>
      <c r="F17" s="13"/>
      <c r="G17" s="18"/>
      <c r="H17" s="5"/>
      <c r="I17" s="4"/>
      <c r="J17" s="18"/>
      <c r="K17" s="4"/>
      <c r="L17" s="4"/>
      <c r="M17" s="18"/>
      <c r="N17" s="4"/>
      <c r="O17" s="4"/>
      <c r="P17" s="26">
        <f aca="true" t="shared" si="2" ref="P17:P33">SUM(C17:O17)</f>
        <v>240</v>
      </c>
    </row>
    <row r="18" spans="1:16" ht="30.75">
      <c r="A18" s="4">
        <f t="shared" si="1"/>
        <v>15</v>
      </c>
      <c r="B18" s="6" t="s">
        <v>42</v>
      </c>
      <c r="C18" s="53"/>
      <c r="D18" s="54"/>
      <c r="E18" s="14"/>
      <c r="F18" s="13">
        <v>110</v>
      </c>
      <c r="G18" s="18"/>
      <c r="H18" s="5"/>
      <c r="I18" s="4"/>
      <c r="J18" s="18"/>
      <c r="K18" s="4"/>
      <c r="L18" s="4"/>
      <c r="M18" s="18"/>
      <c r="N18" s="4"/>
      <c r="O18" s="4"/>
      <c r="P18" s="26">
        <f t="shared" si="2"/>
        <v>110</v>
      </c>
    </row>
    <row r="19" spans="1:16" ht="78">
      <c r="A19" s="4">
        <f t="shared" si="1"/>
        <v>16</v>
      </c>
      <c r="B19" s="6" t="s">
        <v>43</v>
      </c>
      <c r="C19" s="53"/>
      <c r="D19" s="54"/>
      <c r="E19" s="14"/>
      <c r="F19" s="13">
        <v>120</v>
      </c>
      <c r="G19" s="18"/>
      <c r="H19" s="5"/>
      <c r="I19" s="4"/>
      <c r="J19" s="18"/>
      <c r="K19" s="4"/>
      <c r="L19" s="4"/>
      <c r="M19" s="18"/>
      <c r="N19" s="4"/>
      <c r="O19" s="4"/>
      <c r="P19" s="26">
        <f t="shared" si="2"/>
        <v>120</v>
      </c>
    </row>
    <row r="20" spans="1:16" ht="124.5">
      <c r="A20" s="4">
        <f t="shared" si="1"/>
        <v>17</v>
      </c>
      <c r="B20" s="6" t="s">
        <v>44</v>
      </c>
      <c r="C20" s="53"/>
      <c r="D20" s="54"/>
      <c r="E20" s="14"/>
      <c r="F20" s="13">
        <v>1918</v>
      </c>
      <c r="G20" s="18"/>
      <c r="H20" s="5"/>
      <c r="I20" s="4"/>
      <c r="J20" s="18"/>
      <c r="K20" s="4"/>
      <c r="L20" s="4"/>
      <c r="M20" s="18"/>
      <c r="N20" s="4"/>
      <c r="O20" s="4"/>
      <c r="P20" s="26">
        <f t="shared" si="2"/>
        <v>1918</v>
      </c>
    </row>
    <row r="21" spans="1:16" ht="108.75">
      <c r="A21" s="4">
        <f t="shared" si="1"/>
        <v>18</v>
      </c>
      <c r="B21" s="6" t="s">
        <v>45</v>
      </c>
      <c r="C21" s="53"/>
      <c r="D21" s="54"/>
      <c r="E21" s="14"/>
      <c r="F21" s="13">
        <v>1560</v>
      </c>
      <c r="G21" s="18"/>
      <c r="H21" s="5"/>
      <c r="I21" s="4"/>
      <c r="J21" s="18"/>
      <c r="K21" s="4"/>
      <c r="L21" s="4"/>
      <c r="M21" s="18"/>
      <c r="N21" s="4"/>
      <c r="O21" s="4"/>
      <c r="P21" s="26">
        <f t="shared" si="2"/>
        <v>1560</v>
      </c>
    </row>
    <row r="22" spans="1:16" ht="93">
      <c r="A22" s="4">
        <f t="shared" si="1"/>
        <v>19</v>
      </c>
      <c r="B22" s="6" t="s">
        <v>46</v>
      </c>
      <c r="C22" s="53"/>
      <c r="D22" s="54"/>
      <c r="E22" s="14"/>
      <c r="F22" s="13">
        <v>90</v>
      </c>
      <c r="G22" s="18"/>
      <c r="H22" s="5"/>
      <c r="I22" s="4"/>
      <c r="J22" s="18"/>
      <c r="K22" s="4"/>
      <c r="L22" s="4"/>
      <c r="M22" s="18"/>
      <c r="N22" s="4"/>
      <c r="O22" s="4"/>
      <c r="P22" s="26">
        <f t="shared" si="2"/>
        <v>90</v>
      </c>
    </row>
    <row r="23" spans="1:16" ht="78">
      <c r="A23" s="4">
        <f t="shared" si="1"/>
        <v>20</v>
      </c>
      <c r="B23" s="6" t="s">
        <v>47</v>
      </c>
      <c r="C23" s="53"/>
      <c r="D23" s="54"/>
      <c r="E23" s="14"/>
      <c r="F23" s="13">
        <v>140</v>
      </c>
      <c r="G23" s="18"/>
      <c r="H23" s="5"/>
      <c r="I23" s="4"/>
      <c r="J23" s="18"/>
      <c r="K23" s="4"/>
      <c r="L23" s="4"/>
      <c r="M23" s="18"/>
      <c r="N23" s="4"/>
      <c r="O23" s="4"/>
      <c r="P23" s="26">
        <f t="shared" si="2"/>
        <v>140</v>
      </c>
    </row>
    <row r="24" spans="1:16" ht="46.5">
      <c r="A24" s="4">
        <f t="shared" si="1"/>
        <v>21</v>
      </c>
      <c r="B24" s="19" t="s">
        <v>37</v>
      </c>
      <c r="C24" s="55"/>
      <c r="D24" s="56"/>
      <c r="E24" s="3"/>
      <c r="F24" s="9">
        <v>656.8</v>
      </c>
      <c r="G24" s="29"/>
      <c r="H24" s="4"/>
      <c r="I24" s="5"/>
      <c r="J24" s="18"/>
      <c r="K24" s="4"/>
      <c r="L24" s="4"/>
      <c r="M24" s="21"/>
      <c r="N24" s="4"/>
      <c r="O24" s="4"/>
      <c r="P24" s="26">
        <f t="shared" si="2"/>
        <v>656.8</v>
      </c>
    </row>
    <row r="25" spans="1:16" ht="124.5">
      <c r="A25" s="4">
        <f t="shared" si="1"/>
        <v>22</v>
      </c>
      <c r="B25" s="6" t="s">
        <v>39</v>
      </c>
      <c r="C25" s="55"/>
      <c r="D25" s="56"/>
      <c r="E25" s="14"/>
      <c r="F25" s="13">
        <v>150</v>
      </c>
      <c r="G25" s="15"/>
      <c r="H25" s="4"/>
      <c r="I25" s="4"/>
      <c r="J25" s="8"/>
      <c r="K25" s="4"/>
      <c r="L25" s="4"/>
      <c r="M25" s="8"/>
      <c r="N25" s="4"/>
      <c r="O25" s="4"/>
      <c r="P25" s="26">
        <f t="shared" si="2"/>
        <v>150</v>
      </c>
    </row>
    <row r="26" spans="1:16" ht="30.75">
      <c r="A26" s="4">
        <f t="shared" si="1"/>
        <v>23</v>
      </c>
      <c r="B26" s="6" t="s">
        <v>40</v>
      </c>
      <c r="C26" s="53"/>
      <c r="D26" s="54"/>
      <c r="E26" s="14"/>
      <c r="F26" s="9">
        <v>822.7</v>
      </c>
      <c r="G26" s="8"/>
      <c r="H26" s="4"/>
      <c r="I26" s="5"/>
      <c r="J26" s="8"/>
      <c r="K26" s="4"/>
      <c r="L26" s="4"/>
      <c r="M26" s="8"/>
      <c r="N26" s="4"/>
      <c r="O26" s="4"/>
      <c r="P26" s="26">
        <f t="shared" si="2"/>
        <v>822.7</v>
      </c>
    </row>
    <row r="27" spans="1:16" ht="78">
      <c r="A27" s="4">
        <f t="shared" si="1"/>
        <v>24</v>
      </c>
      <c r="B27" s="6" t="s">
        <v>28</v>
      </c>
      <c r="C27" s="53"/>
      <c r="D27" s="54"/>
      <c r="E27" s="14"/>
      <c r="F27" s="33">
        <v>470.7</v>
      </c>
      <c r="G27" s="18"/>
      <c r="H27" s="4"/>
      <c r="I27" s="4"/>
      <c r="J27" s="18"/>
      <c r="K27" s="4"/>
      <c r="L27" s="4"/>
      <c r="M27" s="18"/>
      <c r="N27" s="4"/>
      <c r="O27" s="4"/>
      <c r="P27" s="26">
        <f t="shared" si="2"/>
        <v>470.7</v>
      </c>
    </row>
    <row r="28" spans="1:16" ht="30.75">
      <c r="A28" s="4">
        <f t="shared" si="1"/>
        <v>25</v>
      </c>
      <c r="B28" s="19" t="s">
        <v>38</v>
      </c>
      <c r="C28" s="36"/>
      <c r="D28" s="37"/>
      <c r="E28" s="3"/>
      <c r="F28" s="9">
        <v>38.6</v>
      </c>
      <c r="G28" s="29"/>
      <c r="H28" s="4"/>
      <c r="I28" s="5"/>
      <c r="J28" s="18"/>
      <c r="K28" s="4"/>
      <c r="L28" s="4"/>
      <c r="M28" s="21"/>
      <c r="N28" s="4"/>
      <c r="O28" s="4"/>
      <c r="P28" s="26">
        <f t="shared" si="2"/>
        <v>38.6</v>
      </c>
    </row>
    <row r="29" spans="1:16" ht="15">
      <c r="A29" s="4">
        <f t="shared" si="1"/>
        <v>26</v>
      </c>
      <c r="B29" s="19" t="s">
        <v>55</v>
      </c>
      <c r="C29" s="36"/>
      <c r="D29" s="37"/>
      <c r="E29" s="3"/>
      <c r="F29" s="9"/>
      <c r="G29" s="32">
        <v>80</v>
      </c>
      <c r="H29" s="4"/>
      <c r="I29" s="5"/>
      <c r="J29" s="18"/>
      <c r="K29" s="4"/>
      <c r="L29" s="4"/>
      <c r="M29" s="21"/>
      <c r="N29" s="4"/>
      <c r="O29" s="4"/>
      <c r="P29" s="26">
        <f t="shared" si="2"/>
        <v>80</v>
      </c>
    </row>
    <row r="30" spans="1:16" ht="15">
      <c r="A30" s="4">
        <f t="shared" si="1"/>
        <v>27</v>
      </c>
      <c r="B30" s="19" t="s">
        <v>48</v>
      </c>
      <c r="C30" s="36"/>
      <c r="D30" s="37"/>
      <c r="E30" s="3"/>
      <c r="F30" s="9"/>
      <c r="G30" s="32">
        <v>120</v>
      </c>
      <c r="H30" s="4"/>
      <c r="I30" s="5"/>
      <c r="J30" s="18"/>
      <c r="K30" s="4"/>
      <c r="L30" s="4"/>
      <c r="M30" s="21"/>
      <c r="N30" s="4"/>
      <c r="O30" s="4"/>
      <c r="P30" s="26">
        <f t="shared" si="2"/>
        <v>120</v>
      </c>
    </row>
    <row r="31" spans="1:16" ht="93">
      <c r="A31" s="4">
        <f t="shared" si="1"/>
        <v>28</v>
      </c>
      <c r="B31" s="19" t="s">
        <v>49</v>
      </c>
      <c r="C31" s="36"/>
      <c r="D31" s="37"/>
      <c r="E31" s="3"/>
      <c r="F31" s="9"/>
      <c r="G31" s="29">
        <v>1588.4</v>
      </c>
      <c r="H31" s="4"/>
      <c r="I31" s="5"/>
      <c r="J31" s="18"/>
      <c r="K31" s="4"/>
      <c r="L31" s="4"/>
      <c r="M31" s="21"/>
      <c r="N31" s="4"/>
      <c r="O31" s="4"/>
      <c r="P31" s="26">
        <f t="shared" si="2"/>
        <v>1588.4</v>
      </c>
    </row>
    <row r="32" spans="1:16" ht="93">
      <c r="A32" s="4">
        <f t="shared" si="1"/>
        <v>29</v>
      </c>
      <c r="B32" s="6" t="s">
        <v>53</v>
      </c>
      <c r="C32" s="36"/>
      <c r="D32" s="37"/>
      <c r="E32" s="14"/>
      <c r="F32" s="9"/>
      <c r="G32" s="15"/>
      <c r="H32" s="5">
        <v>245.2</v>
      </c>
      <c r="I32" s="20"/>
      <c r="J32" s="8"/>
      <c r="K32" s="4"/>
      <c r="L32" s="4"/>
      <c r="M32" s="8"/>
      <c r="N32" s="4"/>
      <c r="O32" s="4"/>
      <c r="P32" s="26">
        <f t="shared" si="2"/>
        <v>245.2</v>
      </c>
    </row>
    <row r="33" spans="1:16" ht="86.25" customHeight="1">
      <c r="A33" s="4">
        <f t="shared" si="1"/>
        <v>30</v>
      </c>
      <c r="B33" s="23" t="s">
        <v>18</v>
      </c>
      <c r="C33" s="53"/>
      <c r="D33" s="54"/>
      <c r="E33" s="14"/>
      <c r="F33" s="17"/>
      <c r="G33" s="16"/>
      <c r="H33" s="4"/>
      <c r="I33" s="5">
        <v>12</v>
      </c>
      <c r="J33" s="8"/>
      <c r="K33" s="4"/>
      <c r="L33" s="4"/>
      <c r="M33" s="15"/>
      <c r="N33" s="4"/>
      <c r="O33" s="4"/>
      <c r="P33" s="26">
        <f t="shared" si="2"/>
        <v>12</v>
      </c>
    </row>
    <row r="34" spans="1:16" ht="62.25">
      <c r="A34" s="4">
        <f t="shared" si="1"/>
        <v>31</v>
      </c>
      <c r="B34" s="6" t="s">
        <v>29</v>
      </c>
      <c r="C34" s="55"/>
      <c r="D34" s="56"/>
      <c r="E34" s="14"/>
      <c r="F34" s="9"/>
      <c r="G34" s="15"/>
      <c r="H34" s="4"/>
      <c r="I34" s="20">
        <v>135.7</v>
      </c>
      <c r="J34" s="8"/>
      <c r="K34" s="4"/>
      <c r="L34" s="4"/>
      <c r="M34" s="8"/>
      <c r="N34" s="4"/>
      <c r="O34" s="4"/>
      <c r="P34" s="26">
        <f>SUM(C34:O34)</f>
        <v>135.7</v>
      </c>
    </row>
    <row r="35" spans="1:16" ht="140.25">
      <c r="A35" s="4">
        <f t="shared" si="1"/>
        <v>32</v>
      </c>
      <c r="B35" s="6" t="s">
        <v>54</v>
      </c>
      <c r="C35" s="55"/>
      <c r="D35" s="56"/>
      <c r="E35" s="14"/>
      <c r="F35" s="9"/>
      <c r="G35" s="15"/>
      <c r="H35" s="4"/>
      <c r="I35" s="20"/>
      <c r="J35" s="8"/>
      <c r="K35" s="4"/>
      <c r="L35" s="4">
        <v>78.8</v>
      </c>
      <c r="M35" s="8"/>
      <c r="N35" s="4"/>
      <c r="O35" s="4"/>
      <c r="P35" s="26">
        <f>SUM(C35:O35)</f>
        <v>78.8</v>
      </c>
    </row>
    <row r="36" spans="1:16" ht="15">
      <c r="A36" s="66" t="s">
        <v>15</v>
      </c>
      <c r="B36" s="67"/>
      <c r="C36" s="68">
        <f>SUM(C4:C35)</f>
        <v>2263.7</v>
      </c>
      <c r="D36" s="69"/>
      <c r="E36" s="7">
        <f aca="true" t="shared" si="3" ref="E36:P36">SUM(E4:E35)</f>
        <v>415</v>
      </c>
      <c r="F36" s="7">
        <f t="shared" si="3"/>
        <v>6076.8</v>
      </c>
      <c r="G36" s="7">
        <f t="shared" si="3"/>
        <v>1788.4</v>
      </c>
      <c r="H36" s="7">
        <f t="shared" si="3"/>
        <v>245.2</v>
      </c>
      <c r="I36" s="7">
        <f t="shared" si="3"/>
        <v>147.7</v>
      </c>
      <c r="J36" s="7">
        <f t="shared" si="3"/>
        <v>0</v>
      </c>
      <c r="K36" s="7">
        <f t="shared" si="3"/>
        <v>0</v>
      </c>
      <c r="L36" s="7">
        <f t="shared" si="3"/>
        <v>78.8</v>
      </c>
      <c r="M36" s="7">
        <f t="shared" si="3"/>
        <v>0</v>
      </c>
      <c r="N36" s="7">
        <f t="shared" si="3"/>
        <v>0</v>
      </c>
      <c r="O36" s="7">
        <f t="shared" si="3"/>
        <v>0</v>
      </c>
      <c r="P36" s="7">
        <f t="shared" si="3"/>
        <v>11015.6</v>
      </c>
    </row>
    <row r="37" spans="4:17" ht="21" customHeight="1">
      <c r="D37" s="38">
        <v>12</v>
      </c>
      <c r="E37" s="38">
        <f aca="true" t="shared" si="4" ref="E37:O37">COUNT(E4:E35)</f>
        <v>2</v>
      </c>
      <c r="F37" s="38">
        <f t="shared" si="4"/>
        <v>11</v>
      </c>
      <c r="G37" s="38">
        <f t="shared" si="4"/>
        <v>3</v>
      </c>
      <c r="H37" s="38">
        <f t="shared" si="4"/>
        <v>1</v>
      </c>
      <c r="I37" s="38">
        <f t="shared" si="4"/>
        <v>2</v>
      </c>
      <c r="J37" s="38">
        <f t="shared" si="4"/>
        <v>0</v>
      </c>
      <c r="K37" s="38">
        <f t="shared" si="4"/>
        <v>0</v>
      </c>
      <c r="L37" s="38">
        <f t="shared" si="4"/>
        <v>1</v>
      </c>
      <c r="M37" s="38">
        <f t="shared" si="4"/>
        <v>0</v>
      </c>
      <c r="N37" s="38">
        <f t="shared" si="4"/>
        <v>0</v>
      </c>
      <c r="O37" s="38">
        <f t="shared" si="4"/>
        <v>0</v>
      </c>
      <c r="P37" s="39">
        <f>SUM(D37:O37)</f>
        <v>32</v>
      </c>
      <c r="Q37" s="27"/>
    </row>
    <row r="38" spans="1:16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16" ht="6.7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1:16" ht="21.75" customHeight="1">
      <c r="A40" s="64" t="s">
        <v>16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2" ht="63" customHeight="1"/>
    <row r="43" spans="1:2" ht="12.75">
      <c r="A43" s="62" t="s">
        <v>56</v>
      </c>
      <c r="B43" s="63"/>
    </row>
    <row r="44" spans="1:2" ht="12.75">
      <c r="A44" s="63"/>
      <c r="B44" s="63"/>
    </row>
    <row r="45" spans="1:2" ht="25.5" customHeight="1">
      <c r="A45" s="63"/>
      <c r="B45" s="63"/>
    </row>
  </sheetData>
  <sheetProtection/>
  <mergeCells count="37">
    <mergeCell ref="C4:D4"/>
    <mergeCell ref="C5:D5"/>
    <mergeCell ref="C6:D6"/>
    <mergeCell ref="D1:N1"/>
    <mergeCell ref="A2:A3"/>
    <mergeCell ref="B2:B3"/>
    <mergeCell ref="C2:D2"/>
    <mergeCell ref="C3:O3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5:D35"/>
    <mergeCell ref="C19:D19"/>
    <mergeCell ref="C20:D20"/>
    <mergeCell ref="C21:D21"/>
    <mergeCell ref="C22:D22"/>
    <mergeCell ref="C23:D23"/>
    <mergeCell ref="C24:D24"/>
    <mergeCell ref="A36:B36"/>
    <mergeCell ref="C36:D36"/>
    <mergeCell ref="A38:P39"/>
    <mergeCell ref="A40:P40"/>
    <mergeCell ref="A43:B45"/>
    <mergeCell ref="C25:D25"/>
    <mergeCell ref="C26:D26"/>
    <mergeCell ref="C27:D27"/>
    <mergeCell ref="C33:D33"/>
    <mergeCell ref="C34:D34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80" zoomScaleNormal="80" zoomScalePageLayoutView="0" workbookViewId="0" topLeftCell="A22">
      <selection activeCell="H5" sqref="H5"/>
    </sheetView>
  </sheetViews>
  <sheetFormatPr defaultColWidth="9.140625" defaultRowHeight="12.75"/>
  <cols>
    <col min="1" max="1" width="5.57421875" style="0" customWidth="1"/>
    <col min="2" max="2" width="31.57421875" style="0" customWidth="1"/>
    <col min="3" max="3" width="10.421875" style="0" hidden="1" customWidth="1"/>
    <col min="4" max="4" width="14.28125" style="0" customWidth="1"/>
    <col min="5" max="5" width="10.7109375" style="0" customWidth="1"/>
    <col min="8" max="8" width="9.57421875" style="0" bestFit="1" customWidth="1"/>
    <col min="12" max="12" width="10.8515625" style="0" bestFit="1" customWidth="1"/>
    <col min="13" max="13" width="9.8515625" style="0" bestFit="1" customWidth="1"/>
    <col min="15" max="15" width="9.57421875" style="0" bestFit="1" customWidth="1"/>
    <col min="16" max="16" width="13.7109375" style="0" customWidth="1"/>
  </cols>
  <sheetData>
    <row r="1" spans="1:16" ht="87" customHeight="1">
      <c r="A1" s="1"/>
      <c r="B1" s="1"/>
      <c r="C1" s="1"/>
      <c r="D1" s="71" t="s">
        <v>20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1"/>
      <c r="P1" s="1"/>
    </row>
    <row r="2" spans="1:16" ht="43.5" customHeight="1">
      <c r="A2" s="72" t="s">
        <v>1</v>
      </c>
      <c r="B2" s="72" t="s">
        <v>2</v>
      </c>
      <c r="C2" s="73" t="s">
        <v>17</v>
      </c>
      <c r="D2" s="74"/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</row>
    <row r="3" spans="1:16" ht="15.75" customHeight="1">
      <c r="A3" s="72"/>
      <c r="B3" s="72"/>
      <c r="C3" s="75" t="s">
        <v>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3"/>
    </row>
    <row r="4" spans="1:16" ht="150" customHeight="1">
      <c r="A4" s="20">
        <v>1</v>
      </c>
      <c r="B4" s="95" t="s">
        <v>57</v>
      </c>
      <c r="C4" s="80">
        <v>100.2</v>
      </c>
      <c r="D4" s="81"/>
      <c r="E4" s="42"/>
      <c r="F4" s="41"/>
      <c r="G4" s="40"/>
      <c r="H4" s="40"/>
      <c r="I4" s="40"/>
      <c r="J4" s="45"/>
      <c r="K4" s="40"/>
      <c r="L4" s="40"/>
      <c r="M4" s="45"/>
      <c r="N4" s="40"/>
      <c r="O4" s="40"/>
      <c r="P4" s="40"/>
    </row>
    <row r="5" spans="1:16" ht="78">
      <c r="A5" s="20">
        <f>A4+1</f>
        <v>2</v>
      </c>
      <c r="B5" s="95" t="s">
        <v>34</v>
      </c>
      <c r="C5" s="80"/>
      <c r="D5" s="81"/>
      <c r="E5" s="42">
        <v>166.5</v>
      </c>
      <c r="F5" s="41"/>
      <c r="G5" s="40"/>
      <c r="H5" s="40"/>
      <c r="I5" s="40"/>
      <c r="J5" s="45"/>
      <c r="K5" s="40"/>
      <c r="L5" s="40"/>
      <c r="M5" s="45"/>
      <c r="N5" s="40"/>
      <c r="O5" s="40"/>
      <c r="P5" s="40"/>
    </row>
    <row r="6" spans="1:16" ht="90" customHeight="1">
      <c r="A6" s="20">
        <f aca="true" t="shared" si="0" ref="A6:A23">A5+1</f>
        <v>3</v>
      </c>
      <c r="B6" s="95" t="s">
        <v>32</v>
      </c>
      <c r="C6" s="80"/>
      <c r="D6" s="81"/>
      <c r="E6" s="92"/>
      <c r="F6" s="42">
        <v>19.55</v>
      </c>
      <c r="G6" s="40"/>
      <c r="H6" s="40"/>
      <c r="I6" s="40"/>
      <c r="J6" s="45"/>
      <c r="K6" s="40"/>
      <c r="L6" s="40"/>
      <c r="M6" s="45"/>
      <c r="N6" s="40"/>
      <c r="O6" s="40"/>
      <c r="P6" s="40"/>
    </row>
    <row r="7" spans="1:16" ht="30.75">
      <c r="A7" s="20">
        <f t="shared" si="0"/>
        <v>4</v>
      </c>
      <c r="B7" s="23" t="s">
        <v>41</v>
      </c>
      <c r="C7" s="78"/>
      <c r="D7" s="79"/>
      <c r="E7" s="42"/>
      <c r="F7" s="42">
        <v>240</v>
      </c>
      <c r="G7" s="45"/>
      <c r="H7" s="40"/>
      <c r="I7" s="40"/>
      <c r="J7" s="45"/>
      <c r="K7" s="40"/>
      <c r="L7" s="40"/>
      <c r="M7" s="45"/>
      <c r="N7" s="40"/>
      <c r="O7" s="40"/>
      <c r="P7" s="40"/>
    </row>
    <row r="8" spans="1:16" ht="30.75">
      <c r="A8" s="20">
        <f t="shared" si="0"/>
        <v>5</v>
      </c>
      <c r="B8" s="23" t="s">
        <v>42</v>
      </c>
      <c r="C8" s="78"/>
      <c r="D8" s="79"/>
      <c r="E8" s="42"/>
      <c r="F8" s="42">
        <v>110</v>
      </c>
      <c r="G8" s="45"/>
      <c r="H8" s="40"/>
      <c r="I8" s="40"/>
      <c r="J8" s="45"/>
      <c r="K8" s="40"/>
      <c r="L8" s="40"/>
      <c r="M8" s="45"/>
      <c r="N8" s="40"/>
      <c r="O8" s="40"/>
      <c r="P8" s="40"/>
    </row>
    <row r="9" spans="1:16" ht="108.75">
      <c r="A9" s="20">
        <f t="shared" si="0"/>
        <v>6</v>
      </c>
      <c r="B9" s="23" t="s">
        <v>45</v>
      </c>
      <c r="C9" s="78"/>
      <c r="D9" s="79"/>
      <c r="E9" s="42"/>
      <c r="F9" s="41"/>
      <c r="G9" s="46">
        <v>1560</v>
      </c>
      <c r="H9" s="40"/>
      <c r="I9" s="40"/>
      <c r="J9" s="45"/>
      <c r="K9" s="40"/>
      <c r="L9" s="40"/>
      <c r="M9" s="45"/>
      <c r="N9" s="40"/>
      <c r="O9" s="40"/>
      <c r="P9" s="40"/>
    </row>
    <row r="10" spans="1:16" ht="124.5">
      <c r="A10" s="20">
        <f t="shared" si="0"/>
        <v>7</v>
      </c>
      <c r="B10" s="23" t="s">
        <v>39</v>
      </c>
      <c r="C10" s="78"/>
      <c r="D10" s="79"/>
      <c r="E10" s="42"/>
      <c r="F10" s="41"/>
      <c r="G10" s="46">
        <v>150</v>
      </c>
      <c r="H10" s="40"/>
      <c r="I10" s="40"/>
      <c r="J10" s="45"/>
      <c r="K10" s="40"/>
      <c r="L10" s="40"/>
      <c r="M10" s="45"/>
      <c r="N10" s="40"/>
      <c r="O10" s="40"/>
      <c r="P10" s="40"/>
    </row>
    <row r="11" spans="1:16" ht="30.75">
      <c r="A11" s="20">
        <f t="shared" si="0"/>
        <v>8</v>
      </c>
      <c r="B11" s="23" t="s">
        <v>40</v>
      </c>
      <c r="C11" s="78"/>
      <c r="D11" s="79"/>
      <c r="E11" s="42"/>
      <c r="F11" s="41"/>
      <c r="G11" s="46">
        <v>722.7</v>
      </c>
      <c r="H11" s="40"/>
      <c r="I11" s="40"/>
      <c r="J11" s="45"/>
      <c r="K11" s="40"/>
      <c r="L11" s="40"/>
      <c r="M11" s="45"/>
      <c r="N11" s="40"/>
      <c r="O11" s="40"/>
      <c r="P11" s="40"/>
    </row>
    <row r="12" spans="1:16" ht="78">
      <c r="A12" s="20">
        <f t="shared" si="0"/>
        <v>9</v>
      </c>
      <c r="B12" s="23" t="s">
        <v>47</v>
      </c>
      <c r="C12" s="78"/>
      <c r="D12" s="79"/>
      <c r="E12" s="42"/>
      <c r="F12" s="41"/>
      <c r="G12" s="46">
        <v>140</v>
      </c>
      <c r="H12" s="40"/>
      <c r="I12" s="40"/>
      <c r="J12" s="45"/>
      <c r="K12" s="40"/>
      <c r="L12" s="40"/>
      <c r="M12" s="45"/>
      <c r="N12" s="40"/>
      <c r="O12" s="40"/>
      <c r="P12" s="40"/>
    </row>
    <row r="13" spans="1:16" ht="66" customHeight="1">
      <c r="A13" s="20">
        <f t="shared" si="0"/>
        <v>10</v>
      </c>
      <c r="B13" s="23" t="s">
        <v>36</v>
      </c>
      <c r="C13" s="78"/>
      <c r="D13" s="79"/>
      <c r="E13" s="42"/>
      <c r="F13" s="42"/>
      <c r="G13" s="42">
        <v>154.54</v>
      </c>
      <c r="H13" s="40"/>
      <c r="I13" s="40"/>
      <c r="J13" s="45"/>
      <c r="K13" s="40"/>
      <c r="L13" s="40"/>
      <c r="M13" s="46"/>
      <c r="N13" s="40"/>
      <c r="O13" s="40"/>
      <c r="P13" s="40"/>
    </row>
    <row r="14" spans="1:16" ht="66" customHeight="1">
      <c r="A14" s="20">
        <f t="shared" si="0"/>
        <v>11</v>
      </c>
      <c r="B14" s="23" t="s">
        <v>58</v>
      </c>
      <c r="C14" s="50"/>
      <c r="D14" s="51"/>
      <c r="E14" s="42"/>
      <c r="F14" s="43"/>
      <c r="G14" s="44"/>
      <c r="H14" s="52">
        <v>503.71</v>
      </c>
      <c r="I14" s="40"/>
      <c r="J14" s="45"/>
      <c r="K14" s="40"/>
      <c r="L14" s="40"/>
      <c r="M14" s="46"/>
      <c r="N14" s="40"/>
      <c r="O14" s="40"/>
      <c r="P14" s="40"/>
    </row>
    <row r="15" spans="1:16" ht="48" customHeight="1">
      <c r="A15" s="20">
        <f t="shared" si="0"/>
        <v>12</v>
      </c>
      <c r="B15" s="23" t="s">
        <v>59</v>
      </c>
      <c r="C15" s="50"/>
      <c r="D15" s="51"/>
      <c r="E15" s="42"/>
      <c r="F15" s="43"/>
      <c r="G15" s="44"/>
      <c r="H15" s="52">
        <v>30.83</v>
      </c>
      <c r="I15" s="40"/>
      <c r="J15" s="45"/>
      <c r="K15" s="40"/>
      <c r="L15" s="40"/>
      <c r="M15" s="46"/>
      <c r="N15" s="40"/>
      <c r="O15" s="40"/>
      <c r="P15" s="40"/>
    </row>
    <row r="16" spans="1:16" ht="29.25" customHeight="1">
      <c r="A16" s="20">
        <f t="shared" si="0"/>
        <v>13</v>
      </c>
      <c r="B16" s="95" t="s">
        <v>48</v>
      </c>
      <c r="C16" s="50"/>
      <c r="D16" s="51"/>
      <c r="E16" s="42"/>
      <c r="F16" s="41"/>
      <c r="G16" s="46"/>
      <c r="H16" s="52">
        <v>120</v>
      </c>
      <c r="I16" s="40"/>
      <c r="J16" s="45"/>
      <c r="K16" s="40"/>
      <c r="L16" s="40"/>
      <c r="M16" s="46"/>
      <c r="N16" s="40"/>
      <c r="O16" s="40"/>
      <c r="P16" s="40"/>
    </row>
    <row r="17" spans="1:16" ht="93">
      <c r="A17" s="20">
        <f t="shared" si="0"/>
        <v>14</v>
      </c>
      <c r="B17" s="95" t="s">
        <v>49</v>
      </c>
      <c r="C17" s="50"/>
      <c r="D17" s="51"/>
      <c r="E17" s="42"/>
      <c r="F17" s="41"/>
      <c r="G17" s="46"/>
      <c r="H17" s="46"/>
      <c r="I17" s="40">
        <v>1588.4</v>
      </c>
      <c r="J17" s="93"/>
      <c r="K17" s="40"/>
      <c r="L17" s="40"/>
      <c r="M17" s="45"/>
      <c r="N17" s="40"/>
      <c r="O17" s="40"/>
      <c r="P17" s="40"/>
    </row>
    <row r="18" spans="1:16" ht="30.75">
      <c r="A18" s="20">
        <f t="shared" si="0"/>
        <v>15</v>
      </c>
      <c r="B18" s="23" t="s">
        <v>60</v>
      </c>
      <c r="C18" s="50"/>
      <c r="D18" s="51"/>
      <c r="E18" s="42"/>
      <c r="F18" s="41"/>
      <c r="G18" s="46"/>
      <c r="H18" s="40"/>
      <c r="I18" s="40">
        <v>160</v>
      </c>
      <c r="J18" s="93"/>
      <c r="K18" s="40"/>
      <c r="L18" s="40"/>
      <c r="M18" s="45"/>
      <c r="N18" s="40"/>
      <c r="O18" s="40"/>
      <c r="P18" s="40"/>
    </row>
    <row r="19" spans="1:16" ht="124.5">
      <c r="A19" s="20">
        <f t="shared" si="0"/>
        <v>16</v>
      </c>
      <c r="B19" s="23" t="s">
        <v>44</v>
      </c>
      <c r="C19" s="78"/>
      <c r="D19" s="79"/>
      <c r="E19" s="42"/>
      <c r="F19" s="41"/>
      <c r="G19" s="45"/>
      <c r="H19" s="40"/>
      <c r="I19" s="40"/>
      <c r="J19" s="47">
        <v>1918</v>
      </c>
      <c r="K19" s="40"/>
      <c r="L19" s="40"/>
      <c r="M19" s="45"/>
      <c r="N19" s="40"/>
      <c r="O19" s="40"/>
      <c r="P19" s="40"/>
    </row>
    <row r="20" spans="1:16" ht="93">
      <c r="A20" s="20">
        <f t="shared" si="0"/>
        <v>17</v>
      </c>
      <c r="B20" s="91" t="s">
        <v>61</v>
      </c>
      <c r="C20" s="50"/>
      <c r="D20" s="51"/>
      <c r="E20" s="42"/>
      <c r="F20" s="41"/>
      <c r="G20" s="45"/>
      <c r="H20" s="40"/>
      <c r="I20" s="40"/>
      <c r="J20" s="47"/>
      <c r="K20" s="40">
        <v>59.23</v>
      </c>
      <c r="L20" s="40"/>
      <c r="M20" s="45"/>
      <c r="N20" s="40"/>
      <c r="O20" s="40"/>
      <c r="P20" s="40"/>
    </row>
    <row r="21" spans="1:16" ht="93">
      <c r="A21" s="20">
        <f t="shared" si="0"/>
        <v>18</v>
      </c>
      <c r="B21" s="91" t="s">
        <v>62</v>
      </c>
      <c r="C21" s="50"/>
      <c r="D21" s="51"/>
      <c r="E21" s="42"/>
      <c r="F21" s="41"/>
      <c r="G21" s="92"/>
      <c r="H21" s="40"/>
      <c r="I21" s="40"/>
      <c r="J21" s="47"/>
      <c r="K21" s="94"/>
      <c r="L21" s="40">
        <v>50</v>
      </c>
      <c r="M21" s="45"/>
      <c r="N21" s="40"/>
      <c r="O21" s="40"/>
      <c r="P21" s="40"/>
    </row>
    <row r="22" spans="1:16" ht="140.25">
      <c r="A22" s="20">
        <f t="shared" si="0"/>
        <v>19</v>
      </c>
      <c r="B22" s="23" t="s">
        <v>54</v>
      </c>
      <c r="C22" s="78"/>
      <c r="D22" s="79"/>
      <c r="E22" s="42"/>
      <c r="F22" s="41"/>
      <c r="G22" s="46"/>
      <c r="H22" s="40"/>
      <c r="I22" s="40"/>
      <c r="J22" s="45"/>
      <c r="K22" s="40"/>
      <c r="L22" s="94"/>
      <c r="M22" s="40">
        <v>66.13</v>
      </c>
      <c r="N22" s="40"/>
      <c r="O22" s="40"/>
      <c r="P22" s="40"/>
    </row>
    <row r="23" spans="1:16" ht="93">
      <c r="A23" s="20">
        <f t="shared" si="0"/>
        <v>20</v>
      </c>
      <c r="B23" s="91" t="s">
        <v>63</v>
      </c>
      <c r="C23" s="50"/>
      <c r="D23" s="51"/>
      <c r="E23" s="42"/>
      <c r="F23" s="41"/>
      <c r="G23" s="46"/>
      <c r="H23" s="40"/>
      <c r="I23" s="40"/>
      <c r="J23" s="45"/>
      <c r="K23" s="40"/>
      <c r="L23" s="40"/>
      <c r="M23" s="46">
        <v>160.69</v>
      </c>
      <c r="N23" s="40"/>
      <c r="O23" s="40"/>
      <c r="P23" s="40"/>
    </row>
    <row r="24" spans="1:16" ht="15">
      <c r="A24" s="82" t="s">
        <v>15</v>
      </c>
      <c r="B24" s="83"/>
      <c r="C24" s="84">
        <f>SUM(C4:D23)</f>
        <v>100.2</v>
      </c>
      <c r="D24" s="85"/>
      <c r="E24" s="48">
        <f>SUM(E4:E23)</f>
        <v>166.5</v>
      </c>
      <c r="F24" s="48">
        <f>SUM(F4:F23)</f>
        <v>369.55</v>
      </c>
      <c r="G24" s="48">
        <f>SUM(G4:G23)</f>
        <v>2727.24</v>
      </c>
      <c r="H24" s="48">
        <f>SUM(H4:H23)</f>
        <v>654.54</v>
      </c>
      <c r="I24" s="48">
        <f aca="true" t="shared" si="1" ref="I24:O24">SUM(I5:I23)</f>
        <v>1748.4</v>
      </c>
      <c r="J24" s="48">
        <f t="shared" si="1"/>
        <v>1918</v>
      </c>
      <c r="K24" s="48">
        <f t="shared" si="1"/>
        <v>59.23</v>
      </c>
      <c r="L24" s="48">
        <f t="shared" si="1"/>
        <v>50</v>
      </c>
      <c r="M24" s="48">
        <f t="shared" si="1"/>
        <v>226.82</v>
      </c>
      <c r="N24" s="48">
        <f t="shared" si="1"/>
        <v>0</v>
      </c>
      <c r="O24" s="48">
        <f t="shared" si="1"/>
        <v>0</v>
      </c>
      <c r="P24" s="48">
        <f>C24+E24+F24+G24+H24+I24+J24+K24+L24+M24+N24+O24</f>
        <v>8020.48</v>
      </c>
    </row>
    <row r="25" spans="1:17" ht="21" customHeight="1">
      <c r="A25" s="94"/>
      <c r="B25" s="94"/>
      <c r="C25" s="94"/>
      <c r="D25" s="94">
        <f>COUNT(C4:D23)</f>
        <v>1</v>
      </c>
      <c r="E25" s="94">
        <f aca="true" t="shared" si="2" ref="E25:O25">COUNT(E4:E23)</f>
        <v>1</v>
      </c>
      <c r="F25" s="94">
        <f t="shared" si="2"/>
        <v>3</v>
      </c>
      <c r="G25" s="94">
        <f t="shared" si="2"/>
        <v>5</v>
      </c>
      <c r="H25" s="94">
        <f t="shared" si="2"/>
        <v>3</v>
      </c>
      <c r="I25" s="94">
        <f t="shared" si="2"/>
        <v>2</v>
      </c>
      <c r="J25" s="94">
        <f t="shared" si="2"/>
        <v>1</v>
      </c>
      <c r="K25" s="94">
        <f t="shared" si="2"/>
        <v>1</v>
      </c>
      <c r="L25" s="94">
        <f t="shared" si="2"/>
        <v>1</v>
      </c>
      <c r="M25" s="94">
        <f t="shared" si="2"/>
        <v>2</v>
      </c>
      <c r="N25" s="94">
        <f t="shared" si="2"/>
        <v>0</v>
      </c>
      <c r="O25" s="94">
        <f t="shared" si="2"/>
        <v>0</v>
      </c>
      <c r="P25" s="94">
        <f>SUM(D25:O25)</f>
        <v>20</v>
      </c>
      <c r="Q25" s="27"/>
    </row>
    <row r="26" spans="1:16" ht="12.7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1:16" ht="6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1:16" ht="21.75" customHeight="1">
      <c r="A28" s="87" t="s">
        <v>16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6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63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2.75">
      <c r="A31" s="89" t="s">
        <v>56</v>
      </c>
      <c r="B31" s="9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12.75">
      <c r="A32" s="90"/>
      <c r="B32" s="9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25.5" customHeight="1">
      <c r="A33" s="90"/>
      <c r="B33" s="9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</sheetData>
  <sheetProtection/>
  <mergeCells count="22">
    <mergeCell ref="D1:N1"/>
    <mergeCell ref="A2:A3"/>
    <mergeCell ref="B2:B3"/>
    <mergeCell ref="C2:D2"/>
    <mergeCell ref="C3:O3"/>
    <mergeCell ref="C4:D4"/>
    <mergeCell ref="C5:D5"/>
    <mergeCell ref="C6:D6"/>
    <mergeCell ref="C7:D7"/>
    <mergeCell ref="C8:D8"/>
    <mergeCell ref="C9:D9"/>
    <mergeCell ref="C10:D10"/>
    <mergeCell ref="A26:P27"/>
    <mergeCell ref="A28:P28"/>
    <mergeCell ref="A31:B33"/>
    <mergeCell ref="C11:D11"/>
    <mergeCell ref="C12:D12"/>
    <mergeCell ref="C13:D13"/>
    <mergeCell ref="C19:D19"/>
    <mergeCell ref="C22:D22"/>
    <mergeCell ref="A24:B24"/>
    <mergeCell ref="C24:D24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Ф. Артемова</cp:lastModifiedBy>
  <cp:lastPrinted>2016-04-25T07:16:40Z</cp:lastPrinted>
  <dcterms:created xsi:type="dcterms:W3CDTF">2005-11-04T04:29:17Z</dcterms:created>
  <dcterms:modified xsi:type="dcterms:W3CDTF">2016-10-13T02:38:14Z</dcterms:modified>
  <cp:category/>
  <cp:version/>
  <cp:contentType/>
  <cp:contentStatus/>
</cp:coreProperties>
</file>