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ейтинг" sheetId="4" r:id="rId1"/>
  </sheets>
  <externalReferences>
    <externalReference r:id="rId2"/>
  </externalReferences>
  <definedNames>
    <definedName name="Z_58263085_CEFC_4A7A_84CB_DA93A4EADCB5_.wvu.PrintArea" localSheetId="0" hidden="1">рейтинг!$B$2:$F$28</definedName>
    <definedName name="Z_60910C2A_8AFD_47F7_A20C_4B9FFFE1C830_.wvu.PrintArea" localSheetId="0" hidden="1">рейтинг!$B$2:$F$28</definedName>
    <definedName name="Z_88C4A9F4_67C1_4253_9F6B_6CF4868D2BA9_.wvu.PrintArea" localSheetId="0" hidden="1">рейтинг!$B$2:$F$29</definedName>
    <definedName name="Z_CE5B29C6_E2A5_4269_8E3C_5672931FD6AE_.wvu.PrintArea" localSheetId="0" hidden="1">рейтинг!$B$2:$F$29</definedName>
    <definedName name="Z_D7402735_56A1_4652_B240_DE8A63182111_.wvu.PrintArea" localSheetId="0" hidden="1">рейтинг!$B$2:$F$28</definedName>
    <definedName name="_xlnm.Print_Area" localSheetId="0">рейтинг!$B$2:$F$30</definedName>
  </definedNames>
  <calcPr calcId="145621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20" i="4"/>
  <c r="E21" i="4"/>
  <c r="E22" i="4"/>
  <c r="E23" i="4"/>
  <c r="E24" i="4"/>
  <c r="E19" i="4"/>
  <c r="E25" i="4"/>
  <c r="E26" i="4"/>
  <c r="E27" i="4"/>
  <c r="E28" i="4"/>
  <c r="F29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E29" i="4" l="1"/>
</calcChain>
</file>

<file path=xl/sharedStrings.xml><?xml version="1.0" encoding="utf-8"?>
<sst xmlns="http://schemas.openxmlformats.org/spreadsheetml/2006/main" count="31" uniqueCount="31">
  <si>
    <t>№ п/п</t>
  </si>
  <si>
    <t>Наименование ГРБС</t>
  </si>
  <si>
    <t>Счетная палата города Барнаула</t>
  </si>
  <si>
    <t>Комитет по социальной поддержке населения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</si>
  <si>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</si>
  <si>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</si>
  <si>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Избирательная комиссия муниципального образования города Барнаула</t>
  </si>
  <si>
    <t>Администрация Ленинского района города Барнаула</t>
  </si>
  <si>
    <t>МКУ "Управление по делам гражданской обороны и чрезвычайным ситуациям г. Барнаула"</t>
  </si>
  <si>
    <t>Комитет по земельным ресурсам и землеустройству города Барнаула</t>
  </si>
  <si>
    <t>Администрация Октябрьского района города Барнаула</t>
  </si>
  <si>
    <t>Комитет муниципального заказа</t>
  </si>
  <si>
    <t>Комитет по физической культуре и спорту города Барнаула</t>
  </si>
  <si>
    <t>Администрация Центрального района города Барнаула</t>
  </si>
  <si>
    <t>Административно-хозяйственное управление администрации г.Барнаула</t>
  </si>
  <si>
    <t>Администрация Железнодорожного района города Барнаула</t>
  </si>
  <si>
    <t>Комитет по управлению муниципальной собственностью города Барнаула</t>
  </si>
  <si>
    <t>Комитет жилищно-коммунального хозяйства города Барнаула</t>
  </si>
  <si>
    <t>Комитет по образованию города Барнаула</t>
  </si>
  <si>
    <t>Комитет по культуре города Барнаула</t>
  </si>
  <si>
    <t>Комитет по строительству, архитектуре и развитию города Барнаула</t>
  </si>
  <si>
    <t>Комитет по дорожному хозяйству, благоустройству, транспорту и связи города Барнаула</t>
  </si>
  <si>
    <t>Администрация Индустриального района города Барнаула</t>
  </si>
  <si>
    <t>Комитет по энергоресурсам и газификации города Барнаула</t>
  </si>
  <si>
    <t>Оценка среднего уровня качества финансового менеджмента ГРБС (МR)</t>
  </si>
  <si>
    <t>СВОДНЫЙ РЕЙТИНГ</t>
  </si>
  <si>
    <t>Суммарная оценка качества финансового менеджмента ГРБС (KFM)</t>
  </si>
  <si>
    <t>Максимально возможная оценка качества финансового менеджмента ГРБС                                       (MAX)</t>
  </si>
  <si>
    <t>Рейтинговая оценка качества финансового менеджмента</t>
  </si>
  <si>
    <t>качества финансового менеджмента главных распорядителей средств бюджета города за II квартал 2018 года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</si>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</sst>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 applyFill="1" applyAlignment="1">
      <alignment wrapText="1"/>
    </xf>
    <xf numFmtId="164" fontId="3" fillId="0" borderId="0" xfId="2" applyNumberFormat="1" applyFont="1" applyFill="1" applyAlignment="1">
      <alignment wrapText="1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165" fontId="9" fillId="0" borderId="4" xfId="2" applyNumberFormat="1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5" xfId="2" applyNumberFormat="1" applyFont="1" applyFill="1" applyBorder="1" applyAlignment="1">
      <alignment horizontal="center" vertical="center" wrapText="1"/>
    </xf>
    <xf numFmtId="165" fontId="9" fillId="0" borderId="6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164" fontId="4" fillId="2" borderId="8" xfId="2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horizontal="center" vertical="center" wrapText="1"/>
    </xf>
    <xf numFmtId="164" fontId="6" fillId="2" borderId="9" xfId="2" applyNumberFormat="1" applyFont="1" applyFill="1" applyBorder="1" applyAlignment="1">
      <alignment horizontal="center" vertical="center" wrapText="1"/>
    </xf>
    <xf numFmtId="164" fontId="4" fillId="2" borderId="10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165" fontId="4" fillId="0" borderId="2" xfId="2" applyNumberFormat="1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wrapText="1"/>
    </xf>
    <xf numFmtId="0" fontId="4" fillId="0" borderId="9" xfId="2" applyNumberFormat="1" applyFont="1" applyBorder="1" applyAlignment="1">
      <alignment wrapText="1"/>
    </xf>
    <xf numFmtId="164" fontId="4" fillId="0" borderId="9" xfId="2" applyNumberFormat="1" applyFont="1" applyFill="1" applyBorder="1" applyAlignment="1">
      <alignment wrapText="1"/>
    </xf>
    <xf numFmtId="0" fontId="4" fillId="0" borderId="9" xfId="2" applyNumberFormat="1" applyFont="1" applyFill="1" applyBorder="1" applyAlignment="1">
      <alignment wrapText="1"/>
    </xf>
    <xf numFmtId="165" fontId="4" fillId="0" borderId="9" xfId="2" applyNumberFormat="1" applyFont="1" applyBorder="1" applyAlignment="1">
      <alignment wrapText="1"/>
    </xf>
    <xf numFmtId="165" fontId="4" fillId="0" borderId="9" xfId="2" applyNumberFormat="1" applyFont="1" applyFill="1" applyBorder="1" applyAlignment="1">
      <alignment wrapText="1"/>
    </xf>
    <xf numFmtId="164" fontId="4" fillId="0" borderId="9" xfId="2" applyNumberFormat="1" applyFont="1" applyBorder="1" applyAlignment="1">
      <alignment wrapText="1"/>
    </xf>
    <xf numFmtId="164" fontId="6" fillId="0" borderId="9" xfId="2" applyNumberFormat="1" applyFont="1" applyFill="1" applyBorder="1" applyAlignment="1">
      <alignment wrapText="1"/>
    </xf>
    <xf numFmtId="164" fontId="4" fillId="0" borderId="10" xfId="2" applyNumberFormat="1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72;%20&#1086;&#1073;&#1097;&#1077;&#1075;&#1086;%20&#1076;&#1086;&#1089;&#1090;&#1091;&#1087;&#1072;/&#1054;&#1057;&#1055;&#1040;&#1052;&#1060;/&#1056;&#1045;&#1043;&#1051;&#1040;&#1052;&#1045;&#1053;&#1058;%20(&#1087;&#1088;&#1086;&#1094;&#1077;&#1089;&#1089;&#1085;&#1099;&#1081;%20&#1084;&#1077;&#1090;&#1086;&#1076;)/&#1060;&#1080;&#1085;&#1072;&#1085;&#1089;&#1086;&#1074;&#1099;&#1081;%20&#1084;&#1077;&#1085;&#1077;&#1076;&#1078;&#1084;&#1077;&#1085;&#1090;%20-%20&#1090;&#1072;&#1073;&#1083;&#1080;&#1094;&#1099;/&#1058;&#1040;&#1041;&#1051;&#1048;&#1062;&#1067;%202018/&#1058;&#1040;&#1041;&#1051;&#1048;&#1062;&#1067;%20II%20&#1050;&#1042;&#1040;&#1056;&#1058;&#1040;&#1051;%202018%20&#1075;&#1086;&#1076;&#1072;%201,3028/&#1057;&#1042;&#1054;&#1044;&#1053;&#1040;&#1071;%20&#1058;&#1040;&#1041;&#1051;&#1048;&#1062;&#1040;%20&#1053;&#1045;%20&#1055;&#1056;&#1040;&#1042;&#1048;&#1058;&#1068;%20II%20&#1082;&#1074;&#1072;&#1088;&#1090;&#1072;&#1083;%202018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4"/>
      <sheetName val="5"/>
      <sheetName val="7"/>
      <sheetName val="8"/>
      <sheetName val="12"/>
      <sheetName val="13"/>
      <sheetName val="14"/>
      <sheetName val="16"/>
      <sheetName val="17"/>
      <sheetName val="18"/>
      <sheetName val="22"/>
      <sheetName val="23"/>
      <sheetName val="лист сдачи"/>
      <sheetName val="главбух"/>
      <sheetName val="РАСЧЕТ"/>
      <sheetName val="25"/>
      <sheetName val="СТ (рейтинг)"/>
      <sheetName val="СТ (эф-ть)"/>
      <sheetName val="Премия"/>
      <sheetName val="Динамика эф-ти"/>
      <sheetName val="Динамика КФМ"/>
      <sheetName val="Для главы 1"/>
      <sheetName val="Для главы 2"/>
      <sheetName val="Ф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2">
          <cell r="D42">
            <v>69</v>
          </cell>
          <cell r="E42">
            <v>62</v>
          </cell>
          <cell r="F42">
            <v>69.375</v>
          </cell>
          <cell r="G42">
            <v>69.375</v>
          </cell>
          <cell r="H42">
            <v>64</v>
          </cell>
          <cell r="I42">
            <v>69.375</v>
          </cell>
          <cell r="J42">
            <v>65</v>
          </cell>
          <cell r="K42">
            <v>64</v>
          </cell>
          <cell r="L42">
            <v>62.375</v>
          </cell>
          <cell r="M42">
            <v>56</v>
          </cell>
          <cell r="N42">
            <v>69.375</v>
          </cell>
          <cell r="O42">
            <v>68</v>
          </cell>
          <cell r="P42">
            <v>61</v>
          </cell>
          <cell r="Q42">
            <v>64</v>
          </cell>
          <cell r="R42">
            <v>62</v>
          </cell>
          <cell r="S42">
            <v>64</v>
          </cell>
          <cell r="T42">
            <v>65</v>
          </cell>
          <cell r="U42">
            <v>64</v>
          </cell>
          <cell r="V42">
            <v>58</v>
          </cell>
          <cell r="W42">
            <v>57</v>
          </cell>
          <cell r="X42">
            <v>63.375</v>
          </cell>
          <cell r="Y42">
            <v>55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H29"/>
  <sheetViews>
    <sheetView tabSelected="1" zoomScale="70" zoomScaleNormal="70" workbookViewId="0">
      <selection activeCell="F2" sqref="F2"/>
    </sheetView>
  </sheetViews>
  <sheetFormatPr defaultColWidth="9.140625" defaultRowHeight="15" x14ac:dyDescent="0.25"/>
  <cols>
    <col min="1" max="1" width="3.7109375" style="2" customWidth="1"/>
    <col min="2" max="2" width="7.85546875" style="2" customWidth="1"/>
    <col min="3" max="3" width="103" style="2" customWidth="1"/>
    <col min="4" max="4" width="23.140625" style="2" customWidth="1"/>
    <col min="5" max="5" width="23.7109375" style="2" customWidth="1"/>
    <col min="6" max="6" width="28.140625" style="2" customWidth="1"/>
    <col min="7" max="7" width="12.85546875" style="2" bestFit="1" customWidth="1"/>
    <col min="8" max="8" width="18.28515625" style="2" customWidth="1"/>
    <col min="9" max="14" width="9.140625" style="2"/>
    <col min="15" max="15" width="9.140625" style="2" customWidth="1"/>
    <col min="16" max="16384" width="9.140625" style="2"/>
  </cols>
  <sheetData>
    <row r="2" spans="2:6" ht="18.75" x14ac:dyDescent="0.3">
      <c r="F2" s="35" t="s">
        <v>30</v>
      </c>
    </row>
    <row r="3" spans="2:6" x14ac:dyDescent="0.25">
      <c r="B3" s="1"/>
      <c r="C3" s="1"/>
      <c r="D3" s="1"/>
      <c r="E3" s="1"/>
    </row>
    <row r="4" spans="2:6" ht="22.15" customHeight="1" x14ac:dyDescent="0.25">
      <c r="B4" s="36" t="s">
        <v>25</v>
      </c>
      <c r="C4" s="36"/>
      <c r="D4" s="36"/>
      <c r="E4" s="36"/>
      <c r="F4" s="36"/>
    </row>
    <row r="5" spans="2:6" ht="29.25" customHeight="1" thickBot="1" x14ac:dyDescent="0.3">
      <c r="B5" s="36" t="s">
        <v>29</v>
      </c>
      <c r="C5" s="36"/>
      <c r="D5" s="36"/>
      <c r="E5" s="36"/>
      <c r="F5" s="36"/>
    </row>
    <row r="6" spans="2:6" ht="101.25" customHeight="1" thickBot="1" x14ac:dyDescent="0.3">
      <c r="B6" s="13" t="s">
        <v>0</v>
      </c>
      <c r="C6" s="12" t="s">
        <v>1</v>
      </c>
      <c r="D6" s="11" t="s">
        <v>28</v>
      </c>
      <c r="E6" s="12" t="s">
        <v>26</v>
      </c>
      <c r="F6" s="13" t="s">
        <v>27</v>
      </c>
    </row>
    <row r="7" spans="2:6" ht="18.75" x14ac:dyDescent="0.3">
      <c r="B7" s="14">
        <v>1</v>
      </c>
      <c r="C7" s="26" t="s">
        <v>6</v>
      </c>
      <c r="D7" s="10">
        <v>4.9553571428571432</v>
      </c>
      <c r="E7" s="16">
        <f>[1]РАСЧЕТ!F42</f>
        <v>69.375</v>
      </c>
      <c r="F7" s="21">
        <v>70</v>
      </c>
    </row>
    <row r="8" spans="2:6" ht="20.100000000000001" customHeight="1" x14ac:dyDescent="0.3">
      <c r="B8" s="15">
        <f>B7+1</f>
        <v>2</v>
      </c>
      <c r="C8" s="27" t="s">
        <v>11</v>
      </c>
      <c r="D8" s="7">
        <v>4.9553571428571432</v>
      </c>
      <c r="E8" s="17">
        <f>[1]РАСЧЕТ!G42</f>
        <v>69.375</v>
      </c>
      <c r="F8" s="22">
        <v>70</v>
      </c>
    </row>
    <row r="9" spans="2:6" s="3" customFormat="1" ht="20.100000000000001" customHeight="1" x14ac:dyDescent="0.3">
      <c r="B9" s="15">
        <f t="shared" ref="B9:B28" si="0">B8+1</f>
        <v>3</v>
      </c>
      <c r="C9" s="28" t="s">
        <v>2</v>
      </c>
      <c r="D9" s="8">
        <v>4.9553571428571432</v>
      </c>
      <c r="E9" s="17">
        <f>[1]РАСЧЕТ!N42</f>
        <v>69.375</v>
      </c>
      <c r="F9" s="22">
        <v>70</v>
      </c>
    </row>
    <row r="10" spans="2:6" ht="20.25" customHeight="1" x14ac:dyDescent="0.3">
      <c r="B10" s="15">
        <f t="shared" si="0"/>
        <v>4</v>
      </c>
      <c r="C10" s="29" t="s">
        <v>4</v>
      </c>
      <c r="D10" s="8">
        <v>4.9553571428571432</v>
      </c>
      <c r="E10" s="17">
        <f>[1]РАСЧЕТ!I42</f>
        <v>69.375</v>
      </c>
      <c r="F10" s="22">
        <v>70</v>
      </c>
    </row>
    <row r="11" spans="2:6" ht="18.75" x14ac:dyDescent="0.3">
      <c r="B11" s="15">
        <f t="shared" si="0"/>
        <v>5</v>
      </c>
      <c r="C11" s="29" t="s">
        <v>5</v>
      </c>
      <c r="D11" s="8">
        <v>4.9285714285714288</v>
      </c>
      <c r="E11" s="17">
        <f>[1]РАСЧЕТ!D42</f>
        <v>69</v>
      </c>
      <c r="F11" s="22">
        <v>70</v>
      </c>
    </row>
    <row r="12" spans="2:6" ht="18.75" x14ac:dyDescent="0.3">
      <c r="B12" s="15">
        <f t="shared" si="0"/>
        <v>6</v>
      </c>
      <c r="C12" s="28" t="s">
        <v>20</v>
      </c>
      <c r="D12" s="8">
        <v>4.8571428571428568</v>
      </c>
      <c r="E12" s="17">
        <f>[1]РАСЧЕТ!O42</f>
        <v>68</v>
      </c>
      <c r="F12" s="22">
        <v>70</v>
      </c>
    </row>
    <row r="13" spans="2:6" ht="20.100000000000001" customHeight="1" x14ac:dyDescent="0.3">
      <c r="B13" s="15">
        <f t="shared" si="0"/>
        <v>7</v>
      </c>
      <c r="C13" s="30" t="s">
        <v>8</v>
      </c>
      <c r="D13" s="7">
        <v>4.6428571428571432</v>
      </c>
      <c r="E13" s="17">
        <f>[1]РАСЧЕТ!T42</f>
        <v>65</v>
      </c>
      <c r="F13" s="22">
        <v>70</v>
      </c>
    </row>
    <row r="14" spans="2:6" ht="20.100000000000001" customHeight="1" x14ac:dyDescent="0.3">
      <c r="B14" s="15">
        <f t="shared" si="0"/>
        <v>8</v>
      </c>
      <c r="C14" s="29" t="s">
        <v>9</v>
      </c>
      <c r="D14" s="8">
        <v>4.6428571428571432</v>
      </c>
      <c r="E14" s="17">
        <f>[1]РАСЧЕТ!J42</f>
        <v>65</v>
      </c>
      <c r="F14" s="22">
        <v>70</v>
      </c>
    </row>
    <row r="15" spans="2:6" ht="20.100000000000001" customHeight="1" x14ac:dyDescent="0.3">
      <c r="B15" s="15">
        <f t="shared" si="0"/>
        <v>9</v>
      </c>
      <c r="C15" s="29" t="s">
        <v>16</v>
      </c>
      <c r="D15" s="8">
        <v>4.5714285714285712</v>
      </c>
      <c r="E15" s="17">
        <f>[1]РАСЧЕТ!H42</f>
        <v>64</v>
      </c>
      <c r="F15" s="22">
        <v>70</v>
      </c>
    </row>
    <row r="16" spans="2:6" s="3" customFormat="1" ht="20.100000000000001" customHeight="1" x14ac:dyDescent="0.3">
      <c r="B16" s="15">
        <f t="shared" si="0"/>
        <v>10</v>
      </c>
      <c r="C16" s="28" t="s">
        <v>14</v>
      </c>
      <c r="D16" s="8">
        <v>4.5714285714285712</v>
      </c>
      <c r="E16" s="17">
        <f>[1]РАСЧЕТ!K42</f>
        <v>64</v>
      </c>
      <c r="F16" s="22">
        <v>70</v>
      </c>
    </row>
    <row r="17" spans="2:8" s="3" customFormat="1" ht="20.100000000000001" customHeight="1" x14ac:dyDescent="0.3">
      <c r="B17" s="15">
        <f t="shared" si="0"/>
        <v>11</v>
      </c>
      <c r="C17" s="31" t="s">
        <v>18</v>
      </c>
      <c r="D17" s="8">
        <v>4.5714285714285712</v>
      </c>
      <c r="E17" s="17">
        <f>[1]РАСЧЕТ!S42</f>
        <v>64</v>
      </c>
      <c r="F17" s="22">
        <v>70</v>
      </c>
    </row>
    <row r="18" spans="2:8" s="3" customFormat="1" ht="18.75" x14ac:dyDescent="0.3">
      <c r="B18" s="15">
        <f t="shared" si="0"/>
        <v>12</v>
      </c>
      <c r="C18" s="28" t="s">
        <v>15</v>
      </c>
      <c r="D18" s="8">
        <v>4.5714285714285712</v>
      </c>
      <c r="E18" s="17">
        <f>[1]РАСЧЕТ!U42</f>
        <v>64</v>
      </c>
      <c r="F18" s="22">
        <v>70</v>
      </c>
    </row>
    <row r="19" spans="2:8" s="3" customFormat="1" ht="20.100000000000001" customHeight="1" x14ac:dyDescent="0.3">
      <c r="B19" s="15">
        <f t="shared" si="0"/>
        <v>13</v>
      </c>
      <c r="C19" s="28" t="s">
        <v>3</v>
      </c>
      <c r="D19" s="8">
        <v>4.5714285714285712</v>
      </c>
      <c r="E19" s="17">
        <f>[1]РАСЧЕТ!Q42</f>
        <v>64</v>
      </c>
      <c r="F19" s="22">
        <v>70</v>
      </c>
    </row>
    <row r="20" spans="2:8" s="3" customFormat="1" ht="20.100000000000001" customHeight="1" x14ac:dyDescent="0.3">
      <c r="B20" s="15">
        <f t="shared" si="0"/>
        <v>14</v>
      </c>
      <c r="C20" s="28" t="s">
        <v>10</v>
      </c>
      <c r="D20" s="8">
        <v>4.5267857142857144</v>
      </c>
      <c r="E20" s="17">
        <f>[1]РАСЧЕТ!X42</f>
        <v>63.375</v>
      </c>
      <c r="F20" s="22">
        <v>70</v>
      </c>
      <c r="H20" s="4"/>
    </row>
    <row r="21" spans="2:8" s="3" customFormat="1" ht="20.100000000000001" customHeight="1" x14ac:dyDescent="0.3">
      <c r="B21" s="15">
        <f t="shared" si="0"/>
        <v>15</v>
      </c>
      <c r="C21" s="32" t="s">
        <v>23</v>
      </c>
      <c r="D21" s="7">
        <v>4.4553571428571432</v>
      </c>
      <c r="E21" s="17">
        <f>[1]РАСЧЕТ!L42</f>
        <v>62.375</v>
      </c>
      <c r="F21" s="22">
        <v>70</v>
      </c>
      <c r="H21" s="4"/>
    </row>
    <row r="22" spans="2:8" s="3" customFormat="1" ht="20.100000000000001" customHeight="1" x14ac:dyDescent="0.3">
      <c r="B22" s="15">
        <f t="shared" si="0"/>
        <v>16</v>
      </c>
      <c r="C22" s="31" t="s">
        <v>19</v>
      </c>
      <c r="D22" s="8">
        <v>4.4285714285714288</v>
      </c>
      <c r="E22" s="17">
        <f>[1]РАСЧЕТ!R42</f>
        <v>62</v>
      </c>
      <c r="F22" s="22">
        <v>70</v>
      </c>
      <c r="H22" s="4"/>
    </row>
    <row r="23" spans="2:8" s="3" customFormat="1" ht="20.100000000000001" customHeight="1" x14ac:dyDescent="0.3">
      <c r="B23" s="15">
        <f t="shared" si="0"/>
        <v>17</v>
      </c>
      <c r="C23" s="27" t="s">
        <v>21</v>
      </c>
      <c r="D23" s="7">
        <v>4.4285714285714288</v>
      </c>
      <c r="E23" s="17">
        <f>[1]РАСЧЕТ!E42</f>
        <v>62</v>
      </c>
      <c r="F23" s="22">
        <v>70</v>
      </c>
      <c r="H23" s="4"/>
    </row>
    <row r="24" spans="2:8" s="3" customFormat="1" ht="18.75" x14ac:dyDescent="0.3">
      <c r="B24" s="15">
        <f t="shared" si="0"/>
        <v>18</v>
      </c>
      <c r="C24" s="28" t="s">
        <v>12</v>
      </c>
      <c r="D24" s="8">
        <v>4.3571428571428577</v>
      </c>
      <c r="E24" s="17">
        <f>[1]РАСЧЕТ!P42</f>
        <v>61</v>
      </c>
      <c r="F24" s="22">
        <v>70</v>
      </c>
      <c r="H24" s="4"/>
    </row>
    <row r="25" spans="2:8" s="3" customFormat="1" ht="20.25" customHeight="1" x14ac:dyDescent="0.3">
      <c r="B25" s="15">
        <f t="shared" si="0"/>
        <v>19</v>
      </c>
      <c r="C25" s="32" t="s">
        <v>22</v>
      </c>
      <c r="D25" s="7">
        <v>4.1428571428571432</v>
      </c>
      <c r="E25" s="17">
        <f>[1]РАСЧЕТ!V42</f>
        <v>58</v>
      </c>
      <c r="F25" s="22">
        <v>70</v>
      </c>
      <c r="G25" s="4"/>
      <c r="H25" s="4"/>
    </row>
    <row r="26" spans="2:8" s="3" customFormat="1" ht="18.75" x14ac:dyDescent="0.3">
      <c r="B26" s="15">
        <f t="shared" si="0"/>
        <v>20</v>
      </c>
      <c r="C26" s="28" t="s">
        <v>7</v>
      </c>
      <c r="D26" s="8">
        <v>4.0714285714285712</v>
      </c>
      <c r="E26" s="17">
        <f>[1]РАСЧЕТ!W42</f>
        <v>57</v>
      </c>
      <c r="F26" s="22">
        <v>70</v>
      </c>
      <c r="G26" s="4"/>
      <c r="H26" s="4"/>
    </row>
    <row r="27" spans="2:8" s="5" customFormat="1" ht="20.100000000000001" customHeight="1" x14ac:dyDescent="0.3">
      <c r="B27" s="15">
        <f t="shared" si="0"/>
        <v>21</v>
      </c>
      <c r="C27" s="33" t="s">
        <v>17</v>
      </c>
      <c r="D27" s="8">
        <v>4</v>
      </c>
      <c r="E27" s="18">
        <f>[1]РАСЧЕТ!M42</f>
        <v>56</v>
      </c>
      <c r="F27" s="22">
        <v>70</v>
      </c>
      <c r="G27" s="4"/>
      <c r="H27" s="4"/>
    </row>
    <row r="28" spans="2:8" s="6" customFormat="1" ht="19.5" thickBot="1" x14ac:dyDescent="0.35">
      <c r="B28" s="15">
        <f t="shared" si="0"/>
        <v>22</v>
      </c>
      <c r="C28" s="34" t="s">
        <v>13</v>
      </c>
      <c r="D28" s="9">
        <v>3.9285714285714284</v>
      </c>
      <c r="E28" s="19">
        <f>[1]РАСЧЕТ!Y42</f>
        <v>55</v>
      </c>
      <c r="F28" s="23">
        <v>70</v>
      </c>
      <c r="G28" s="4"/>
      <c r="H28" s="4"/>
    </row>
    <row r="29" spans="2:8" ht="27.75" customHeight="1" thickBot="1" x14ac:dyDescent="0.3">
      <c r="B29" s="37" t="s">
        <v>24</v>
      </c>
      <c r="C29" s="38"/>
      <c r="D29" s="25">
        <v>4.5495129870129869</v>
      </c>
      <c r="E29" s="20">
        <f>AVERAGE(E7:E28)</f>
        <v>63.69318181818182</v>
      </c>
      <c r="F29" s="24">
        <f>AVERAGE(F7:F28)</f>
        <v>70</v>
      </c>
    </row>
  </sheetData>
  <sortState ref="B9:F29">
    <sortCondition descending="1" ref="D8"/>
  </sortState>
  <mergeCells count="3">
    <mergeCell ref="B4:F4"/>
    <mergeCell ref="B29:C29"/>
    <mergeCell ref="B5:F5"/>
  </mergeCells>
  <pageMargins left="0.15748031496062992" right="0.15748031496062992" top="0.54" bottom="0.74803149606299213" header="0.31496062992125984" footer="0.31496062992125984"/>
  <pageSetup paperSize="9" scale="77" orientation="landscape" r:id="rId1"/>
  <headerFooter>
    <oddHeader>&amp;L&amp;"Times New Roman,обычный"&amp;12&amp;T   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</vt:lpstr>
      <vt:lpstr>рейтинг!Область_печати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2018-07-26T03:58:56Z</dcterms:modified>
</cp:coreProperties>
</file>